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8340" activeTab="3"/>
  </bookViews>
  <sheets>
    <sheet name="IS" sheetId="1" r:id="rId1"/>
    <sheet name="BS" sheetId="2" r:id="rId2"/>
    <sheet name="SCE" sheetId="3" r:id="rId3"/>
    <sheet name="CF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<sst xmlns="http://schemas.openxmlformats.org/spreadsheetml/2006/main" count="208" uniqueCount="150">
  <si>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</si>
  <si>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</si>
  <si>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</si>
  <si>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</si>
  <si>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</si>
  <si>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</si>
  <si>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</si>
  <si>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</si>
  <si>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</si>
  <si>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</si>
  <si>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</si>
  <si>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</si>
  <si>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</si>
  <si>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</si>
  <si>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</si>
  <si>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</si>
  <si>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</si>
  <si>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</si>
  <si>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</si>
  <si>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</si>
  <si>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</si>
  <si>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</si>
  <si>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</si>
  <si>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</si>
  <si>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</si>
  <si>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</si>
  <si>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</si>
  <si>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</si>
  <si>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</si>
  <si>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</si>
  <si>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</si>
  <si>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</si>
  <si>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</si>
  <si>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</si>
  <si>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</si>
  <si>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</si>
  <si>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</si>
  <si>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</si>
  <si>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</si>
  <si>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</si>
  <si>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</si>
  <si>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</si>
  <si>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</si>
  <si>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</si>
  <si>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</si>
  <si>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</si>
  <si>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</si>
  <si>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</si>
  <si>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</si>
  <si>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</si>
  <si>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</si>
  <si>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</si>
  <si>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</si>
  <si>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</si>
  <si>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</si>
  <si>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</si>
  <si>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</si>
  <si>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</si>
  <si>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</si>
  <si>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</si>
  <si>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</si>
  <si>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</si>
  <si>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</si>
  <si>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</si>
  <si>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</si>
  <si>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</si>
  <si>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</si>
  <si>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</si>
  <si>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</si>
  <si>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</si>
  <si>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</si>
  <si>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</si>
  <si>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</si>
  <si>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</si>
  <si>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</si>
  <si>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</si>
  <si>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</si>
  <si>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</si>
  <si>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</si>
  <si>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</si>
  <si>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</si>
  <si>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</si>
  <si>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</si>
  <si>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</si>
  <si>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</si>
  <si>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</si>
  <si>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</si>
  <si>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</si>
  <si>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</si>
  <si>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</si>
  <si>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</si>
  <si>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</si>
  <si>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</si>
  <si>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</si>
  <si>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</si>
  <si>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</si>
  <si>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</si>
  <si>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</si>
  <si>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</si>
  <si>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</si>
  <si>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</si>
  <si>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</si>
  <si>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</si>
  <si>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</si>
  <si>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</si>
  <si>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</si>
  <si>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</si>
  <si>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</si>
  <si>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</si>
  <si>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</si>
  <si>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</si>
  <si>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</si>
  <si>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</si>
  <si>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</si>
  <si>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</si>
  <si>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</si>
  <si>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</si>
  <si>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</si>
  <si>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</si>
  <si>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</si>
  <si>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</si>
  <si>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</si>
  <si>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</si>
  <si>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</si>
  <si>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</si>
  <si>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</si>
  <si>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</si>
  <si>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</si>
  <si>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</si>
  <si>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</si>
  <si>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</si>
  <si>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</si>
  <si>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</si>
  <si>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</si>
  <si>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</si>
  <si>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</si>
  <si>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</si>
  <si>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</si>
  <si>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>Разходи за данъци</t>
  </si>
  <si>
    <t xml:space="preserve">Финансова Печалба/(Загуба) </t>
  </si>
  <si>
    <t xml:space="preserve">              Йоанна Цонева </t>
  </si>
  <si>
    <t xml:space="preserve">              Димитър Димитров</t>
  </si>
  <si>
    <t>Салдо към 1 януари 2016 г.</t>
  </si>
  <si>
    <t>Печалба за 2016 година</t>
  </si>
  <si>
    <t xml:space="preserve">Салдо към 1 Януари 2015 г. </t>
  </si>
  <si>
    <t>Печалба за 2015 година</t>
  </si>
  <si>
    <t>Подчинен срочен дълг</t>
  </si>
  <si>
    <t>Парични постъпления от заеми, подчинен срочен дълг</t>
  </si>
  <si>
    <t>към 30.09.2016</t>
  </si>
  <si>
    <t>Салдо към 30 септември 2016 г.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</si>
</sst>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71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8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5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6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3"/>
  <sheetViews>
    <sheetView zoomScalePageLayoutView="0" workbookViewId="0" topLeftCell="A1">
      <pane xSplit="2" ySplit="5" topLeftCell="C1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38" sqref="K38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148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2016</v>
      </c>
      <c r="D5" s="17"/>
      <c r="E5" s="16">
        <v>2015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82437</v>
      </c>
      <c r="D8" s="30"/>
      <c r="E8" s="29">
        <v>89262</v>
      </c>
      <c r="F8" s="31"/>
    </row>
    <row r="9" spans="1:6" ht="13.5" thickBot="1">
      <c r="A9" s="20" t="s">
        <v>5</v>
      </c>
      <c r="B9" s="28"/>
      <c r="C9" s="155">
        <v>-8465</v>
      </c>
      <c r="D9" s="32"/>
      <c r="E9" s="155">
        <v>-5303</v>
      </c>
      <c r="F9" s="33"/>
    </row>
    <row r="10" spans="1:6" s="8" customFormat="1" ht="12.75">
      <c r="A10" s="5" t="s">
        <v>6</v>
      </c>
      <c r="B10" s="35"/>
      <c r="C10" s="36">
        <f>SUM(C8:C9)</f>
        <v>73972</v>
      </c>
      <c r="D10" s="37"/>
      <c r="E10" s="36">
        <f>SUM(E8:E9)</f>
        <v>83959</v>
      </c>
      <c r="F10" s="38"/>
    </row>
    <row r="11" spans="1:6" ht="25.5">
      <c r="A11" s="20" t="s">
        <v>7</v>
      </c>
      <c r="B11" s="28"/>
      <c r="C11" s="29">
        <v>3366</v>
      </c>
      <c r="D11" s="32"/>
      <c r="E11" s="29">
        <v>-3436</v>
      </c>
      <c r="F11" s="40"/>
    </row>
    <row r="12" spans="1:6" ht="26.25" thickBot="1">
      <c r="A12" s="20" t="s">
        <v>8</v>
      </c>
      <c r="B12" s="28"/>
      <c r="C12" s="41">
        <v>633</v>
      </c>
      <c r="D12" s="32"/>
      <c r="E12" s="41">
        <v>2342</v>
      </c>
      <c r="F12" s="33"/>
    </row>
    <row r="13" spans="1:6" s="8" customFormat="1" ht="12.75">
      <c r="A13" s="5" t="s">
        <v>9</v>
      </c>
      <c r="B13" s="35"/>
      <c r="C13" s="161">
        <f>SUM(C10:C12)</f>
        <v>77971</v>
      </c>
      <c r="D13" s="37"/>
      <c r="E13" s="36">
        <f>SUM(E10:E12)</f>
        <v>82865</v>
      </c>
      <c r="F13" s="38"/>
    </row>
    <row r="14" spans="1:6" ht="12.75">
      <c r="A14" s="20" t="s">
        <v>10</v>
      </c>
      <c r="B14" s="28">
        <v>5</v>
      </c>
      <c r="C14" s="29">
        <v>931</v>
      </c>
      <c r="D14" s="32"/>
      <c r="E14" s="29">
        <v>899</v>
      </c>
      <c r="F14" s="40"/>
    </row>
    <row r="15" spans="1:6" ht="12.75">
      <c r="A15" s="20" t="s">
        <v>11</v>
      </c>
      <c r="B15" s="28">
        <v>6</v>
      </c>
      <c r="C15" s="29">
        <v>1334</v>
      </c>
      <c r="D15" s="32"/>
      <c r="E15" s="29">
        <v>2197</v>
      </c>
      <c r="F15" s="40"/>
    </row>
    <row r="16" spans="1:6" ht="13.5" thickBot="1">
      <c r="A16" s="20" t="s">
        <v>12</v>
      </c>
      <c r="B16" s="28">
        <v>7</v>
      </c>
      <c r="C16" s="41">
        <v>905</v>
      </c>
      <c r="D16" s="32"/>
      <c r="E16" s="41">
        <v>442</v>
      </c>
      <c r="F16" s="33"/>
    </row>
    <row r="17" spans="1:6" s="8" customFormat="1" ht="12.75">
      <c r="A17" s="5" t="s">
        <v>13</v>
      </c>
      <c r="B17" s="35"/>
      <c r="C17" s="36">
        <f>SUM(C13:C16)</f>
        <v>81141</v>
      </c>
      <c r="D17" s="37"/>
      <c r="E17" s="36">
        <f>SUM(E13:E16)</f>
        <v>86403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-42501</v>
      </c>
      <c r="D19" s="37"/>
      <c r="E19" s="36">
        <v>-46552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-18206</v>
      </c>
      <c r="D21" s="32"/>
      <c r="E21" s="29">
        <v>-17490</v>
      </c>
      <c r="F21" s="40"/>
    </row>
    <row r="22" spans="1:6" ht="12.75">
      <c r="A22" s="20" t="s">
        <v>16</v>
      </c>
      <c r="B22" s="28">
        <v>10</v>
      </c>
      <c r="C22" s="29">
        <v>-12527</v>
      </c>
      <c r="D22" s="32"/>
      <c r="E22" s="29">
        <v>-13217</v>
      </c>
      <c r="F22" s="40"/>
    </row>
    <row r="23" spans="1:6" ht="12.75">
      <c r="A23" s="20" t="s">
        <v>17</v>
      </c>
      <c r="B23" s="28">
        <v>11</v>
      </c>
      <c r="C23" s="29">
        <v>-1404</v>
      </c>
      <c r="D23" s="32"/>
      <c r="E23" s="29">
        <v>-1831</v>
      </c>
      <c r="F23" s="40"/>
    </row>
    <row r="24" spans="1:6" ht="12.75">
      <c r="A24" s="20" t="s">
        <v>18</v>
      </c>
      <c r="B24" s="28">
        <v>12</v>
      </c>
      <c r="C24" s="29">
        <v>-5911</v>
      </c>
      <c r="D24" s="32"/>
      <c r="E24" s="29">
        <v>-6382</v>
      </c>
      <c r="F24" s="40"/>
    </row>
    <row r="25" spans="1:6" s="8" customFormat="1" ht="12.75">
      <c r="A25" s="5" t="s">
        <v>19</v>
      </c>
      <c r="B25" s="35"/>
      <c r="C25" s="36">
        <f>SUM(C17:C24)</f>
        <v>592</v>
      </c>
      <c r="D25" s="37"/>
      <c r="E25" s="36">
        <v>931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130</v>
      </c>
      <c r="D27" s="32"/>
      <c r="E27" s="29">
        <v>-28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722</v>
      </c>
      <c r="D29" s="37"/>
      <c r="E29" s="45">
        <f>SUM(E25:E27)</f>
        <v>903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138</v>
      </c>
      <c r="B31" s="48"/>
      <c r="C31" s="49">
        <v>0</v>
      </c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722</v>
      </c>
      <c r="D33" s="54"/>
      <c r="E33" s="53">
        <f>E29+E31</f>
        <v>903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C33*80.92%</f>
        <v>584.2424</v>
      </c>
      <c r="D36" s="58"/>
      <c r="E36" s="57">
        <v>755.2692000000001</v>
      </c>
      <c r="H36" s="160"/>
    </row>
    <row r="37" spans="1:5" ht="12.75">
      <c r="A37" s="20" t="s">
        <v>27</v>
      </c>
      <c r="C37" s="57">
        <f>C33*19.08%</f>
        <v>137.75759999999997</v>
      </c>
      <c r="D37" s="58"/>
      <c r="E37" s="57">
        <v>147.7308</v>
      </c>
    </row>
    <row r="38" spans="1:5" ht="26.25" thickBot="1">
      <c r="A38" s="20" t="s">
        <v>28</v>
      </c>
      <c r="C38" s="59">
        <f>SUM(C36:C37)</f>
        <v>722</v>
      </c>
      <c r="D38" s="30"/>
      <c r="E38" s="59">
        <f>SUM(E36:E37)</f>
        <v>903</v>
      </c>
    </row>
    <row r="39" ht="13.5" thickTop="1"/>
    <row r="42" ht="12.75">
      <c r="A42" s="96" t="s">
        <v>130</v>
      </c>
    </row>
    <row r="43" ht="12.75">
      <c r="A43" s="96" t="s">
        <v>131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132</v>
      </c>
    </row>
    <row r="48" ht="12.75">
      <c r="A48" s="97" t="s">
        <v>140</v>
      </c>
    </row>
    <row r="49" ht="12.75">
      <c r="A49" s="56"/>
    </row>
    <row r="52" ht="12.75">
      <c r="A52" s="97" t="s">
        <v>132</v>
      </c>
    </row>
    <row r="53" ht="12.75">
      <c r="A53" s="97" t="s">
        <v>141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8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E16" sqref="E16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30.09.2016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2016</v>
      </c>
      <c r="D5" s="68"/>
      <c r="E5" s="68">
        <f>'IS'!E5</f>
        <v>2015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6">
        <v>449</v>
      </c>
      <c r="D9" s="29"/>
      <c r="E9" s="162">
        <v>425</v>
      </c>
    </row>
    <row r="10" spans="1:5" ht="12.75">
      <c r="A10" s="27" t="s">
        <v>32</v>
      </c>
      <c r="B10" s="28">
        <v>16</v>
      </c>
      <c r="C10" s="156">
        <v>455</v>
      </c>
      <c r="D10" s="29"/>
      <c r="E10" s="162">
        <v>587</v>
      </c>
    </row>
    <row r="11" spans="1:5" ht="12.75">
      <c r="A11" s="27" t="s">
        <v>33</v>
      </c>
      <c r="B11" s="28">
        <v>17</v>
      </c>
      <c r="C11" s="156">
        <v>6806</v>
      </c>
      <c r="D11" s="29"/>
      <c r="E11" s="163">
        <v>6806</v>
      </c>
    </row>
    <row r="12" spans="1:5" ht="12.75">
      <c r="A12" s="27" t="s">
        <v>34</v>
      </c>
      <c r="B12" s="28">
        <v>18</v>
      </c>
      <c r="C12" s="156">
        <v>29619</v>
      </c>
      <c r="D12" s="29"/>
      <c r="E12" s="163">
        <v>34814</v>
      </c>
    </row>
    <row r="13" spans="1:8" ht="25.5">
      <c r="A13" s="27" t="s">
        <v>35</v>
      </c>
      <c r="B13" s="28">
        <v>21</v>
      </c>
      <c r="C13" s="156">
        <v>71385</v>
      </c>
      <c r="D13" s="29"/>
      <c r="E13" s="165">
        <v>87766</v>
      </c>
      <c r="H13" s="159"/>
    </row>
    <row r="14" spans="1:5" ht="12.75">
      <c r="A14" s="43" t="s">
        <v>36</v>
      </c>
      <c r="B14" s="28">
        <v>14</v>
      </c>
      <c r="C14" s="156">
        <v>151</v>
      </c>
      <c r="D14" s="29"/>
      <c r="E14" s="162">
        <v>79</v>
      </c>
    </row>
    <row r="15" spans="1:5" ht="12.75">
      <c r="A15" s="20" t="s">
        <v>37</v>
      </c>
      <c r="B15" s="28">
        <v>19</v>
      </c>
      <c r="C15" s="156">
        <v>46214</v>
      </c>
      <c r="D15" s="29"/>
      <c r="E15" s="163">
        <v>51232</v>
      </c>
    </row>
    <row r="16" spans="1:5" ht="13.5" thickBot="1">
      <c r="A16" s="27" t="s">
        <v>38</v>
      </c>
      <c r="B16" s="28">
        <v>20</v>
      </c>
      <c r="C16" s="156">
        <v>9352</v>
      </c>
      <c r="D16" s="29"/>
      <c r="E16" s="164">
        <v>4040</v>
      </c>
    </row>
    <row r="17" spans="1:5" s="71" customFormat="1" ht="13.5" thickBot="1">
      <c r="A17" s="5" t="s">
        <v>39</v>
      </c>
      <c r="B17" s="35"/>
      <c r="C17" s="70">
        <f>SUM(C9:C16)</f>
        <v>164431</v>
      </c>
      <c r="D17" s="36"/>
      <c r="E17" s="70">
        <f>SUM(E9:E16)</f>
        <v>185749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/>
      <c r="D19" s="29"/>
      <c r="E19" s="29"/>
    </row>
    <row r="20" spans="1:5" ht="12.75">
      <c r="A20" s="20" t="s">
        <v>41</v>
      </c>
      <c r="B20" s="28">
        <v>21</v>
      </c>
      <c r="C20" s="29">
        <v>116149</v>
      </c>
      <c r="D20" s="29"/>
      <c r="E20" s="163">
        <v>148238</v>
      </c>
    </row>
    <row r="21" spans="1:5" ht="25.5">
      <c r="A21" s="27" t="s">
        <v>42</v>
      </c>
      <c r="B21" s="28">
        <v>22</v>
      </c>
      <c r="C21" s="156">
        <v>16011</v>
      </c>
      <c r="D21" s="29"/>
      <c r="E21" s="165">
        <v>13734</v>
      </c>
    </row>
    <row r="22" spans="1:5" ht="12.75">
      <c r="A22" s="27" t="s">
        <v>43</v>
      </c>
      <c r="B22" s="28">
        <v>14</v>
      </c>
      <c r="C22" s="157">
        <v>72</v>
      </c>
      <c r="D22" s="32"/>
      <c r="E22" s="157">
        <v>0</v>
      </c>
    </row>
    <row r="23" spans="1:5" ht="12.75">
      <c r="A23" s="27" t="s">
        <v>146</v>
      </c>
      <c r="B23" s="28"/>
      <c r="C23" s="157">
        <v>7700</v>
      </c>
      <c r="D23" s="32"/>
      <c r="E23" s="157">
        <v>0</v>
      </c>
    </row>
    <row r="24" spans="1:5" s="71" customFormat="1" ht="13.5" thickBot="1">
      <c r="A24" s="5" t="s">
        <v>44</v>
      </c>
      <c r="B24" s="35"/>
      <c r="C24" s="72">
        <f>SUM(C19:C23)</f>
        <v>139932</v>
      </c>
      <c r="D24" s="72"/>
      <c r="E24" s="72">
        <f>SUM(E20:E22)</f>
        <v>161972</v>
      </c>
    </row>
    <row r="25" spans="1:5" ht="13.5" thickTop="1">
      <c r="A25" s="27"/>
      <c r="B25" s="28"/>
      <c r="C25" s="29"/>
      <c r="D25" s="29"/>
      <c r="E25" s="29"/>
    </row>
    <row r="26" spans="1:7" ht="12.75">
      <c r="A26" s="5" t="s">
        <v>45</v>
      </c>
      <c r="B26" s="28">
        <v>23</v>
      </c>
      <c r="C26" s="29"/>
      <c r="D26" s="29"/>
      <c r="E26" s="29"/>
      <c r="F26" s="73"/>
      <c r="G26" s="73"/>
    </row>
    <row r="27" spans="1:7" ht="12.75">
      <c r="A27" s="20" t="s">
        <v>46</v>
      </c>
      <c r="B27" s="28"/>
      <c r="C27" s="156">
        <v>16470</v>
      </c>
      <c r="D27" s="29"/>
      <c r="E27" s="156">
        <v>16470</v>
      </c>
      <c r="F27" s="73"/>
      <c r="G27" s="73"/>
    </row>
    <row r="28" spans="1:7" s="76" customFormat="1" ht="12.75">
      <c r="A28" s="27" t="s">
        <v>47</v>
      </c>
      <c r="B28" s="74"/>
      <c r="C28" s="156">
        <v>10864</v>
      </c>
      <c r="D28" s="42"/>
      <c r="E28" s="156">
        <v>10864</v>
      </c>
      <c r="F28" s="75"/>
      <c r="G28" s="75"/>
    </row>
    <row r="29" spans="1:7" s="76" customFormat="1" ht="25.5" customHeight="1">
      <c r="A29" s="27" t="s">
        <v>48</v>
      </c>
      <c r="B29" s="74"/>
      <c r="C29" s="29">
        <v>0</v>
      </c>
      <c r="D29" s="42"/>
      <c r="E29" s="29">
        <v>0</v>
      </c>
      <c r="F29" s="75"/>
      <c r="G29" s="75"/>
    </row>
    <row r="30" spans="1:6" ht="12.75">
      <c r="A30" s="20" t="s">
        <v>49</v>
      </c>
      <c r="B30" s="28"/>
      <c r="C30" s="157">
        <v>-2835</v>
      </c>
      <c r="D30" s="32"/>
      <c r="E30" s="157">
        <v>-3557</v>
      </c>
      <c r="F30" s="77"/>
    </row>
    <row r="31" spans="1:6" ht="12.75">
      <c r="A31" s="56" t="s">
        <v>50</v>
      </c>
      <c r="B31" s="35"/>
      <c r="C31" s="78">
        <v>0</v>
      </c>
      <c r="D31" s="79"/>
      <c r="E31" s="78">
        <v>0</v>
      </c>
      <c r="F31" s="62"/>
    </row>
    <row r="32" spans="1:5" s="71" customFormat="1" ht="13.5" thickBot="1">
      <c r="A32" s="5" t="s">
        <v>51</v>
      </c>
      <c r="B32" s="28"/>
      <c r="C32" s="72">
        <f>SUM(C27:C31)</f>
        <v>24499</v>
      </c>
      <c r="D32" s="36"/>
      <c r="E32" s="72">
        <f>SUM(E27:E31)</f>
        <v>23777</v>
      </c>
    </row>
    <row r="33" spans="1:5" ht="14.25" thickBot="1" thickTop="1">
      <c r="A33" s="43"/>
      <c r="B33" s="35"/>
      <c r="C33" s="41"/>
      <c r="D33" s="29"/>
      <c r="E33" s="41"/>
    </row>
    <row r="34" spans="1:5" s="71" customFormat="1" ht="13.5" thickBot="1">
      <c r="A34" s="5" t="s">
        <v>52</v>
      </c>
      <c r="B34" s="35"/>
      <c r="C34" s="72">
        <f>C24+C32</f>
        <v>164431</v>
      </c>
      <c r="D34" s="36"/>
      <c r="E34" s="72">
        <f>E24+E32</f>
        <v>185749</v>
      </c>
    </row>
    <row r="35" spans="1:5" s="71" customFormat="1" ht="13.5" thickTop="1">
      <c r="A35" s="5"/>
      <c r="B35" s="86"/>
      <c r="C35" s="80"/>
      <c r="D35" s="81"/>
      <c r="E35" s="80"/>
    </row>
    <row r="36" spans="1:5" s="84" customFormat="1" ht="12.75">
      <c r="A36" s="82"/>
      <c r="B36" s="86"/>
      <c r="C36" s="83"/>
      <c r="D36" s="83"/>
      <c r="E36" s="83"/>
    </row>
    <row r="37" spans="1:5" s="73" customFormat="1" ht="12.75">
      <c r="A37" s="85"/>
      <c r="B37" s="62"/>
      <c r="C37" s="87"/>
      <c r="D37" s="87"/>
      <c r="E37" s="87"/>
    </row>
    <row r="38" spans="1:5" s="73" customFormat="1" ht="12.75">
      <c r="A38" s="85"/>
      <c r="B38" s="62"/>
      <c r="C38" s="87"/>
      <c r="D38" s="87"/>
      <c r="E38" s="87"/>
    </row>
    <row r="39" spans="1:5" ht="12.75">
      <c r="A39" s="96" t="s">
        <v>130</v>
      </c>
      <c r="C39" s="88"/>
      <c r="D39" s="88"/>
      <c r="E39" s="88"/>
    </row>
    <row r="40" spans="1:5" ht="12.75">
      <c r="A40" s="96" t="s">
        <v>131</v>
      </c>
      <c r="C40" s="88"/>
      <c r="D40" s="88"/>
      <c r="E40" s="88"/>
    </row>
    <row r="41" spans="1:5" ht="12.75">
      <c r="A41" s="96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/>
      <c r="C43" s="88"/>
      <c r="D43" s="88"/>
      <c r="E43" s="88"/>
    </row>
    <row r="44" spans="1:5" ht="12.75">
      <c r="A44" s="97" t="s">
        <v>132</v>
      </c>
      <c r="B44" s="86"/>
      <c r="C44" s="88"/>
      <c r="D44" s="88"/>
      <c r="E44" s="88"/>
    </row>
    <row r="45" spans="1:5" ht="12.75">
      <c r="A45" s="97" t="s">
        <v>140</v>
      </c>
      <c r="B45" s="90"/>
      <c r="C45" s="88"/>
      <c r="D45" s="88"/>
      <c r="E45" s="88"/>
    </row>
    <row r="46" spans="1:5" ht="12.75">
      <c r="A46" s="56"/>
      <c r="B46" s="91"/>
      <c r="C46" s="87"/>
      <c r="D46" s="87"/>
      <c r="E46" s="87"/>
    </row>
    <row r="47" spans="1:5" ht="12.75">
      <c r="A47" s="20"/>
      <c r="B47" s="91"/>
      <c r="C47" s="88"/>
      <c r="D47" s="88"/>
      <c r="E47" s="88"/>
    </row>
    <row r="48" spans="1:5" ht="12.75">
      <c r="A48" s="20"/>
      <c r="B48" s="91"/>
      <c r="C48" s="88"/>
      <c r="D48" s="88"/>
      <c r="E48" s="88"/>
    </row>
    <row r="49" spans="1:5" ht="12.75">
      <c r="A49" s="97" t="s">
        <v>132</v>
      </c>
      <c r="B49" s="90"/>
      <c r="C49" s="88"/>
      <c r="D49" s="88"/>
      <c r="E49" s="88"/>
    </row>
    <row r="50" spans="1:5" ht="12.75">
      <c r="A50" s="97" t="s">
        <v>141</v>
      </c>
      <c r="B50" s="91"/>
      <c r="C50" s="88"/>
      <c r="D50" s="88"/>
      <c r="E50" s="88"/>
    </row>
    <row r="51" spans="2:5" ht="12.75">
      <c r="B51" s="91"/>
      <c r="C51" s="88"/>
      <c r="D51" s="88"/>
      <c r="E51" s="88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2:5" ht="12.75">
      <c r="B55" s="91"/>
      <c r="C55" s="92"/>
      <c r="D55" s="92"/>
      <c r="E55" s="92"/>
    </row>
    <row r="56" spans="1:5" ht="14.25">
      <c r="A56" s="93"/>
      <c r="B56" s="91"/>
      <c r="C56" s="92"/>
      <c r="D56" s="92"/>
      <c r="E56" s="92"/>
    </row>
    <row r="57" spans="1:5" ht="14.25">
      <c r="A57" s="89"/>
      <c r="C57" s="92"/>
      <c r="D57" s="92"/>
      <c r="E57" s="92"/>
    </row>
    <row r="58" spans="3:5" ht="12.75">
      <c r="C58" s="92"/>
      <c r="D58" s="92"/>
      <c r="E58" s="9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66"/>
  <sheetViews>
    <sheetView zoomScale="90" zoomScaleNormal="90" zoomScalePageLayoutView="0" workbookViewId="0" topLeftCell="A1">
      <pane xSplit="2" ySplit="8" topLeftCell="C39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N17" sqref="N17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53</v>
      </c>
      <c r="C3" s="166"/>
      <c r="D3" s="166"/>
      <c r="E3" s="166"/>
      <c r="F3" s="166"/>
      <c r="G3" s="166"/>
      <c r="H3" s="166"/>
    </row>
    <row r="4" spans="1:8" ht="12.75">
      <c r="A4" s="5" t="str">
        <f>'IS'!A4</f>
        <v>към 30.09.2016</v>
      </c>
      <c r="C4" s="34"/>
      <c r="D4" s="27"/>
      <c r="E4" s="27"/>
      <c r="F4" s="27"/>
      <c r="G4" s="167"/>
      <c r="H4" s="167"/>
    </row>
    <row r="5" spans="1:8" s="18" customFormat="1" ht="15.75" customHeight="1">
      <c r="A5" s="98"/>
      <c r="C5" s="168" t="s">
        <v>54</v>
      </c>
      <c r="D5" s="168"/>
      <c r="E5" s="168"/>
      <c r="F5" s="168"/>
      <c r="G5" s="168"/>
      <c r="H5" s="168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55</v>
      </c>
      <c r="D7" s="101" t="s">
        <v>56</v>
      </c>
      <c r="E7" s="101" t="s">
        <v>57</v>
      </c>
      <c r="F7" s="101" t="s">
        <v>58</v>
      </c>
      <c r="G7" s="101" t="s">
        <v>49</v>
      </c>
      <c r="H7" s="101" t="s">
        <v>59</v>
      </c>
      <c r="I7" s="5" t="s">
        <v>60</v>
      </c>
    </row>
    <row r="8" spans="1:8" s="5" customFormat="1" ht="12.75">
      <c r="A8" s="13"/>
      <c r="B8" s="5" t="s">
        <v>61</v>
      </c>
      <c r="C8" s="101"/>
      <c r="D8" s="101"/>
      <c r="E8" s="101"/>
      <c r="F8" s="101"/>
      <c r="G8" s="101"/>
      <c r="H8" s="101"/>
    </row>
    <row r="9" spans="2:8" s="5" customFormat="1" ht="12.75">
      <c r="B9" s="14"/>
      <c r="C9" s="101"/>
      <c r="D9" s="101"/>
      <c r="E9" s="101"/>
      <c r="F9" s="101"/>
      <c r="G9" s="101"/>
      <c r="H9" s="101"/>
    </row>
    <row r="10" spans="1:9" ht="12.75">
      <c r="A10" s="43"/>
      <c r="C10" s="22"/>
      <c r="D10" s="22"/>
      <c r="E10" s="22"/>
      <c r="F10" s="22"/>
      <c r="G10" s="22"/>
      <c r="H10" s="102"/>
      <c r="I10" s="103"/>
    </row>
    <row r="11" spans="1:9" ht="13.5" thickBot="1">
      <c r="A11" s="5" t="s">
        <v>144</v>
      </c>
      <c r="B11" s="10" t="s">
        <v>62</v>
      </c>
      <c r="C11" s="158">
        <v>11754</v>
      </c>
      <c r="D11" s="158">
        <v>1309</v>
      </c>
      <c r="E11" s="158">
        <v>8612</v>
      </c>
      <c r="F11" s="158">
        <v>0</v>
      </c>
      <c r="G11" s="158">
        <v>-3761</v>
      </c>
      <c r="H11" s="104">
        <f>SUM(C11:G11)</f>
        <v>17914</v>
      </c>
      <c r="I11" s="105">
        <f>SUM(H11:H11)</f>
        <v>17914</v>
      </c>
    </row>
    <row r="12" spans="1:9" s="109" customFormat="1" ht="13.5" thickTop="1">
      <c r="A12" s="106" t="s">
        <v>23</v>
      </c>
      <c r="B12" s="106" t="s">
        <v>24</v>
      </c>
      <c r="C12" s="107"/>
      <c r="D12" s="107"/>
      <c r="E12" s="107"/>
      <c r="F12" s="107"/>
      <c r="G12" s="107"/>
      <c r="H12" s="107">
        <f>SUM(C12:G12)</f>
        <v>0</v>
      </c>
      <c r="I12" s="108">
        <f aca="true" t="shared" si="0" ref="I12:I21">SUM(H12:H12)</f>
        <v>0</v>
      </c>
    </row>
    <row r="13" spans="1:9" ht="12.75">
      <c r="A13" s="27" t="s">
        <v>145</v>
      </c>
      <c r="B13" s="27" t="s">
        <v>63</v>
      </c>
      <c r="C13" s="32">
        <v>0</v>
      </c>
      <c r="D13" s="32">
        <v>0</v>
      </c>
      <c r="E13" s="32">
        <v>0</v>
      </c>
      <c r="F13" s="32">
        <v>0</v>
      </c>
      <c r="G13" s="32">
        <v>204</v>
      </c>
      <c r="H13" s="32">
        <f>SUM(C13:G13)</f>
        <v>204</v>
      </c>
      <c r="I13" s="30">
        <f t="shared" si="0"/>
        <v>204</v>
      </c>
    </row>
    <row r="14" spans="1:9" s="110" customFormat="1" ht="12.75">
      <c r="A14" s="34" t="s">
        <v>22</v>
      </c>
      <c r="B14" s="34" t="s">
        <v>64</v>
      </c>
      <c r="C14" s="32"/>
      <c r="D14" s="32"/>
      <c r="E14" s="32"/>
      <c r="F14" s="32"/>
      <c r="G14" s="32"/>
      <c r="H14" s="32">
        <f aca="true" t="shared" si="1" ref="H14:H21">SUM(C14:G14)</f>
        <v>0</v>
      </c>
      <c r="I14" s="32">
        <f t="shared" si="0"/>
        <v>0</v>
      </c>
    </row>
    <row r="15" spans="1:9" ht="25.5">
      <c r="A15" s="27" t="s">
        <v>65</v>
      </c>
      <c r="B15" s="56" t="s">
        <v>66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f t="shared" si="1"/>
        <v>0</v>
      </c>
      <c r="I15" s="30">
        <f t="shared" si="0"/>
        <v>0</v>
      </c>
    </row>
    <row r="16" spans="1:9" ht="38.25">
      <c r="A16" s="27" t="s">
        <v>67</v>
      </c>
      <c r="B16" s="27" t="s">
        <v>68</v>
      </c>
      <c r="C16" s="29">
        <f>SUM(C17:C18)</f>
        <v>0</v>
      </c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 t="shared" si="1"/>
        <v>0</v>
      </c>
      <c r="I16" s="30">
        <f t="shared" si="0"/>
        <v>0</v>
      </c>
    </row>
    <row r="17" spans="1:9" ht="25.5">
      <c r="A17" s="111" t="s">
        <v>69</v>
      </c>
      <c r="B17" s="111" t="s">
        <v>70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f t="shared" si="1"/>
        <v>0</v>
      </c>
      <c r="I17" s="30">
        <f t="shared" si="0"/>
        <v>0</v>
      </c>
    </row>
    <row r="18" spans="1:9" ht="25.5">
      <c r="A18" s="111" t="s">
        <v>71</v>
      </c>
      <c r="B18" s="111" t="s">
        <v>72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12.75">
      <c r="A19" s="27" t="s">
        <v>73</v>
      </c>
      <c r="B19" s="27" t="s">
        <v>74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f t="shared" si="1"/>
        <v>0</v>
      </c>
      <c r="I19" s="30">
        <f t="shared" si="0"/>
        <v>0</v>
      </c>
    </row>
    <row r="20" spans="1:9" ht="12.75">
      <c r="A20" s="27" t="s">
        <v>75</v>
      </c>
      <c r="B20" s="27" t="s">
        <v>76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12.75">
      <c r="A21" s="27" t="s">
        <v>77</v>
      </c>
      <c r="B21" s="27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79</v>
      </c>
      <c r="B22" s="27" t="s">
        <v>80</v>
      </c>
      <c r="C22" s="112">
        <f aca="true" t="shared" si="2" ref="C22:I22">SUM(C15:C21)-C17-C18</f>
        <v>0</v>
      </c>
      <c r="D22" s="112">
        <f t="shared" si="2"/>
        <v>0</v>
      </c>
      <c r="E22" s="112">
        <f t="shared" si="2"/>
        <v>0</v>
      </c>
      <c r="F22" s="112">
        <f t="shared" si="2"/>
        <v>0</v>
      </c>
      <c r="G22" s="112">
        <f t="shared" si="2"/>
        <v>0</v>
      </c>
      <c r="H22" s="112">
        <f t="shared" si="2"/>
        <v>0</v>
      </c>
      <c r="I22" s="112">
        <f t="shared" si="2"/>
        <v>0</v>
      </c>
    </row>
    <row r="23" spans="1:9" ht="12.75">
      <c r="A23" s="113" t="s">
        <v>23</v>
      </c>
      <c r="B23" s="113" t="s">
        <v>24</v>
      </c>
      <c r="C23" s="114">
        <f aca="true" t="shared" si="3" ref="C23:I23">C13+C22</f>
        <v>0</v>
      </c>
      <c r="D23" s="114">
        <f t="shared" si="3"/>
        <v>0</v>
      </c>
      <c r="E23" s="114">
        <f t="shared" si="3"/>
        <v>0</v>
      </c>
      <c r="F23" s="114">
        <f t="shared" si="3"/>
        <v>0</v>
      </c>
      <c r="G23" s="114">
        <f t="shared" si="3"/>
        <v>204</v>
      </c>
      <c r="H23" s="114">
        <f t="shared" si="3"/>
        <v>204</v>
      </c>
      <c r="I23" s="114">
        <f t="shared" si="3"/>
        <v>204</v>
      </c>
    </row>
    <row r="24" spans="1:9" ht="12.75">
      <c r="A24" s="115"/>
      <c r="B24" s="115"/>
      <c r="C24" s="29"/>
      <c r="D24" s="29"/>
      <c r="E24" s="29"/>
      <c r="F24" s="29"/>
      <c r="G24" s="29"/>
      <c r="H24" s="29">
        <f aca="true" t="shared" si="4" ref="H24:H43">SUM(C24:G24)</f>
        <v>0</v>
      </c>
      <c r="I24" s="30">
        <f aca="true" t="shared" si="5" ref="I24:I43">SUM(H24:H24)</f>
        <v>0</v>
      </c>
    </row>
    <row r="25" spans="1:9" s="118" customFormat="1" ht="25.5">
      <c r="A25" s="106" t="s">
        <v>81</v>
      </c>
      <c r="B25" s="106" t="s">
        <v>82</v>
      </c>
      <c r="C25" s="116"/>
      <c r="D25" s="116"/>
      <c r="E25" s="116"/>
      <c r="F25" s="116"/>
      <c r="G25" s="116"/>
      <c r="H25" s="116">
        <f t="shared" si="4"/>
        <v>0</v>
      </c>
      <c r="I25" s="117">
        <f t="shared" si="5"/>
        <v>0</v>
      </c>
    </row>
    <row r="26" spans="1:9" s="110" customFormat="1" ht="25.5">
      <c r="A26" s="34" t="s">
        <v>83</v>
      </c>
      <c r="B26" s="34" t="s">
        <v>84</v>
      </c>
      <c r="C26" s="36"/>
      <c r="D26" s="36"/>
      <c r="E26" s="36"/>
      <c r="F26" s="36"/>
      <c r="G26" s="36"/>
      <c r="H26" s="36">
        <f t="shared" si="4"/>
        <v>0</v>
      </c>
      <c r="I26" s="119">
        <f t="shared" si="5"/>
        <v>0</v>
      </c>
    </row>
    <row r="27" spans="1:9" ht="12.75">
      <c r="A27" s="27" t="s">
        <v>85</v>
      </c>
      <c r="B27" s="27" t="s">
        <v>86</v>
      </c>
      <c r="C27" s="29">
        <v>4716</v>
      </c>
      <c r="D27" s="29">
        <v>0</v>
      </c>
      <c r="E27" s="29">
        <v>943</v>
      </c>
      <c r="F27" s="29">
        <v>0</v>
      </c>
      <c r="G27" s="29">
        <v>0</v>
      </c>
      <c r="H27" s="29">
        <f t="shared" si="4"/>
        <v>5659</v>
      </c>
      <c r="I27" s="30">
        <f t="shared" si="5"/>
        <v>5659</v>
      </c>
    </row>
    <row r="28" spans="1:9" ht="12.75">
      <c r="A28" s="27" t="s">
        <v>87</v>
      </c>
      <c r="B28" s="27" t="s">
        <v>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4"/>
        <v>0</v>
      </c>
      <c r="I28" s="30">
        <f t="shared" si="5"/>
        <v>0</v>
      </c>
    </row>
    <row r="29" spans="1:9" ht="12.75">
      <c r="A29" s="27" t="s">
        <v>89</v>
      </c>
      <c r="B29" s="27" t="s">
        <v>90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f t="shared" si="4"/>
        <v>0</v>
      </c>
      <c r="I29" s="30">
        <f t="shared" si="5"/>
        <v>0</v>
      </c>
    </row>
    <row r="30" spans="1:9" ht="12.75">
      <c r="A30" s="27" t="s">
        <v>91</v>
      </c>
      <c r="B30" s="27" t="s">
        <v>92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25.5">
      <c r="A31" s="27" t="s">
        <v>93</v>
      </c>
      <c r="B31" s="27" t="s">
        <v>94</v>
      </c>
      <c r="C31" s="112">
        <f>SUM(C27:C30)</f>
        <v>4716</v>
      </c>
      <c r="D31" s="112">
        <f>SUM(D27:D30)</f>
        <v>0</v>
      </c>
      <c r="E31" s="112">
        <f>SUM(E27:E30)</f>
        <v>943</v>
      </c>
      <c r="F31" s="112">
        <f>SUM(F27:F30)</f>
        <v>0</v>
      </c>
      <c r="G31" s="112">
        <f>SUM(G27:G30)</f>
        <v>0</v>
      </c>
      <c r="H31" s="120">
        <f t="shared" si="4"/>
        <v>5659</v>
      </c>
      <c r="I31" s="121">
        <f t="shared" si="5"/>
        <v>5659</v>
      </c>
    </row>
    <row r="32" spans="1:9" ht="13.5" thickBot="1">
      <c r="A32" s="5" t="s">
        <v>142</v>
      </c>
      <c r="B32" s="10" t="s">
        <v>95</v>
      </c>
      <c r="C32" s="32">
        <f>C11+C23+C31</f>
        <v>16470</v>
      </c>
      <c r="D32" s="32">
        <f>D11+D23+D31</f>
        <v>1309</v>
      </c>
      <c r="E32" s="32">
        <f>E11+E23+E31</f>
        <v>9555</v>
      </c>
      <c r="F32" s="32">
        <f>F11+F23+F31</f>
        <v>0</v>
      </c>
      <c r="G32" s="32">
        <f>G11+G23+G31</f>
        <v>-3557</v>
      </c>
      <c r="H32" s="104">
        <f t="shared" si="4"/>
        <v>23777</v>
      </c>
      <c r="I32" s="105">
        <f t="shared" si="5"/>
        <v>23777</v>
      </c>
    </row>
    <row r="33" spans="1:9" ht="13.5" thickTop="1">
      <c r="A33" s="43"/>
      <c r="C33" s="122"/>
      <c r="D33" s="122"/>
      <c r="E33" s="122"/>
      <c r="F33" s="122"/>
      <c r="G33" s="122"/>
      <c r="H33" s="32">
        <f t="shared" si="4"/>
        <v>0</v>
      </c>
      <c r="I33" s="30">
        <f t="shared" si="5"/>
        <v>0</v>
      </c>
    </row>
    <row r="34" spans="1:9" s="118" customFormat="1" ht="12.75">
      <c r="A34" s="106" t="s">
        <v>23</v>
      </c>
      <c r="B34" s="123" t="s">
        <v>23</v>
      </c>
      <c r="C34" s="124"/>
      <c r="D34" s="124"/>
      <c r="E34" s="124"/>
      <c r="F34" s="124"/>
      <c r="G34" s="124"/>
      <c r="H34" s="124">
        <f t="shared" si="4"/>
        <v>0</v>
      </c>
      <c r="I34" s="117">
        <f t="shared" si="5"/>
        <v>0</v>
      </c>
    </row>
    <row r="35" spans="1:9" ht="12.75">
      <c r="A35" s="27" t="s">
        <v>143</v>
      </c>
      <c r="B35" s="27" t="s">
        <v>128</v>
      </c>
      <c r="C35" s="29">
        <v>0</v>
      </c>
      <c r="D35" s="29">
        <v>0</v>
      </c>
      <c r="E35" s="29">
        <v>0</v>
      </c>
      <c r="F35" s="29">
        <v>0</v>
      </c>
      <c r="G35" s="29">
        <v>722</v>
      </c>
      <c r="H35" s="29">
        <f t="shared" si="4"/>
        <v>722</v>
      </c>
      <c r="I35" s="30">
        <f t="shared" si="5"/>
        <v>722</v>
      </c>
    </row>
    <row r="36" spans="1:9" s="110" customFormat="1" ht="12.75">
      <c r="A36" s="34" t="s">
        <v>22</v>
      </c>
      <c r="B36" s="34" t="s">
        <v>64</v>
      </c>
      <c r="C36" s="36"/>
      <c r="D36" s="36"/>
      <c r="E36" s="36"/>
      <c r="F36" s="36"/>
      <c r="G36" s="36"/>
      <c r="H36" s="36">
        <f t="shared" si="4"/>
        <v>0</v>
      </c>
      <c r="I36" s="119">
        <f t="shared" si="5"/>
        <v>0</v>
      </c>
    </row>
    <row r="37" spans="1:9" s="125" customFormat="1" ht="25.5">
      <c r="A37" s="27" t="s">
        <v>65</v>
      </c>
      <c r="B37" s="56" t="s">
        <v>66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f t="shared" si="4"/>
        <v>0</v>
      </c>
      <c r="I37" s="30">
        <f t="shared" si="5"/>
        <v>0</v>
      </c>
    </row>
    <row r="38" spans="1:9" s="125" customFormat="1" ht="38.25">
      <c r="A38" s="27" t="s">
        <v>67</v>
      </c>
      <c r="B38" s="27" t="s">
        <v>68</v>
      </c>
      <c r="C38" s="29">
        <f>SUM(C39:C40)</f>
        <v>0</v>
      </c>
      <c r="D38" s="29">
        <f>SUM(D39:D40)</f>
        <v>0</v>
      </c>
      <c r="E38" s="29">
        <f>SUM(E39:E40)</f>
        <v>0</v>
      </c>
      <c r="F38" s="29">
        <f>SUM(F39:F40)</f>
        <v>0</v>
      </c>
      <c r="G38" s="29">
        <f>SUM(G39:G40)</f>
        <v>0</v>
      </c>
      <c r="H38" s="29">
        <f t="shared" si="4"/>
        <v>0</v>
      </c>
      <c r="I38" s="30">
        <f t="shared" si="5"/>
        <v>0</v>
      </c>
    </row>
    <row r="39" spans="1:9" s="125" customFormat="1" ht="25.5">
      <c r="A39" s="111" t="s">
        <v>69</v>
      </c>
      <c r="B39" s="111" t="s">
        <v>70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si="4"/>
        <v>0</v>
      </c>
      <c r="I39" s="30">
        <f t="shared" si="5"/>
        <v>0</v>
      </c>
    </row>
    <row r="40" spans="1:9" s="125" customFormat="1" ht="25.5">
      <c r="A40" s="111" t="s">
        <v>71</v>
      </c>
      <c r="B40" s="111" t="s">
        <v>72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ht="12.75">
      <c r="A41" s="27" t="s">
        <v>73</v>
      </c>
      <c r="B41" s="27" t="s">
        <v>74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f t="shared" si="4"/>
        <v>0</v>
      </c>
      <c r="I41" s="30">
        <f t="shared" si="5"/>
        <v>0</v>
      </c>
    </row>
    <row r="42" spans="1:9" s="125" customFormat="1" ht="12.75">
      <c r="A42" s="27" t="s">
        <v>75</v>
      </c>
      <c r="B42" s="27" t="s">
        <v>76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5" customFormat="1" ht="12.75">
      <c r="A43" s="27" t="s">
        <v>77</v>
      </c>
      <c r="B43" s="27" t="s">
        <v>78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s="125" customFormat="1" ht="12.75">
      <c r="A44" s="27" t="s">
        <v>79</v>
      </c>
      <c r="B44" s="27" t="s">
        <v>80</v>
      </c>
      <c r="C44" s="112">
        <f aca="true" t="shared" si="6" ref="C44:I44">SUM(C37:C43)-C39-C40</f>
        <v>0</v>
      </c>
      <c r="D44" s="112">
        <f t="shared" si="6"/>
        <v>0</v>
      </c>
      <c r="E44" s="112">
        <f t="shared" si="6"/>
        <v>0</v>
      </c>
      <c r="F44" s="112">
        <f t="shared" si="6"/>
        <v>0</v>
      </c>
      <c r="G44" s="112">
        <f t="shared" si="6"/>
        <v>0</v>
      </c>
      <c r="H44" s="112">
        <f t="shared" si="6"/>
        <v>0</v>
      </c>
      <c r="I44" s="112">
        <f t="shared" si="6"/>
        <v>0</v>
      </c>
    </row>
    <row r="45" spans="1:9" s="125" customFormat="1" ht="12.75">
      <c r="A45" s="27" t="s">
        <v>23</v>
      </c>
      <c r="B45" s="27" t="s">
        <v>24</v>
      </c>
      <c r="C45" s="112">
        <f>C35+C44</f>
        <v>0</v>
      </c>
      <c r="D45" s="112">
        <f>D35+D44</f>
        <v>0</v>
      </c>
      <c r="E45" s="112">
        <f>E35+E44</f>
        <v>0</v>
      </c>
      <c r="F45" s="112">
        <f>F35+F44</f>
        <v>0</v>
      </c>
      <c r="G45" s="112">
        <f>G35+G44</f>
        <v>722</v>
      </c>
      <c r="H45" s="112">
        <f aca="true" t="shared" si="7" ref="H45:H54">SUM(C45:G45)</f>
        <v>722</v>
      </c>
      <c r="I45" s="121">
        <f aca="true" t="shared" si="8" ref="I45:I54">SUM(H45:H45)</f>
        <v>722</v>
      </c>
    </row>
    <row r="46" spans="1:9" s="125" customFormat="1" ht="12.75">
      <c r="A46" s="115"/>
      <c r="B46" s="115"/>
      <c r="C46" s="29"/>
      <c r="D46" s="29"/>
      <c r="E46" s="29"/>
      <c r="F46" s="29"/>
      <c r="G46" s="29"/>
      <c r="H46" s="29">
        <f t="shared" si="7"/>
        <v>0</v>
      </c>
      <c r="I46" s="30">
        <f t="shared" si="8"/>
        <v>0</v>
      </c>
    </row>
    <row r="47" spans="1:9" s="118" customFormat="1" ht="25.5">
      <c r="A47" s="106" t="s">
        <v>81</v>
      </c>
      <c r="B47" s="106" t="s">
        <v>82</v>
      </c>
      <c r="C47" s="116"/>
      <c r="D47" s="116"/>
      <c r="E47" s="116"/>
      <c r="F47" s="116"/>
      <c r="G47" s="116"/>
      <c r="H47" s="116">
        <f t="shared" si="7"/>
        <v>0</v>
      </c>
      <c r="I47" s="117">
        <f t="shared" si="8"/>
        <v>0</v>
      </c>
    </row>
    <row r="48" spans="1:9" s="126" customFormat="1" ht="25.5">
      <c r="A48" s="34" t="s">
        <v>96</v>
      </c>
      <c r="B48" s="34" t="s">
        <v>84</v>
      </c>
      <c r="C48" s="36"/>
      <c r="D48" s="36"/>
      <c r="E48" s="36"/>
      <c r="F48" s="36"/>
      <c r="G48" s="36"/>
      <c r="H48" s="36">
        <f t="shared" si="7"/>
        <v>0</v>
      </c>
      <c r="I48" s="119">
        <f t="shared" si="8"/>
        <v>0</v>
      </c>
    </row>
    <row r="49" spans="1:9" ht="12.75">
      <c r="A49" s="27" t="s">
        <v>85</v>
      </c>
      <c r="B49" s="27" t="s">
        <v>97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f t="shared" si="7"/>
        <v>0</v>
      </c>
      <c r="I49" s="30">
        <f t="shared" si="8"/>
        <v>0</v>
      </c>
    </row>
    <row r="50" spans="1:9" ht="12.75">
      <c r="A50" s="27" t="s">
        <v>87</v>
      </c>
      <c r="B50" s="27" t="s">
        <v>88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f t="shared" si="7"/>
        <v>0</v>
      </c>
      <c r="I50" s="30">
        <f t="shared" si="8"/>
        <v>0</v>
      </c>
    </row>
    <row r="51" spans="1:9" ht="12.75">
      <c r="A51" s="27" t="s">
        <v>89</v>
      </c>
      <c r="B51" s="27" t="s">
        <v>98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t="shared" si="7"/>
        <v>0</v>
      </c>
      <c r="I51" s="30">
        <f t="shared" si="8"/>
        <v>0</v>
      </c>
    </row>
    <row r="52" spans="1:9" ht="12.75">
      <c r="A52" s="27" t="s">
        <v>91</v>
      </c>
      <c r="B52" s="27" t="s">
        <v>92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25.5">
      <c r="A53" s="27" t="s">
        <v>99</v>
      </c>
      <c r="B53" s="27" t="s">
        <v>94</v>
      </c>
      <c r="C53" s="112">
        <f>SUM(C49:C52)</f>
        <v>0</v>
      </c>
      <c r="D53" s="112">
        <f>SUM(D49:D52)</f>
        <v>0</v>
      </c>
      <c r="E53" s="112">
        <f>SUM(E49:E52)</f>
        <v>0</v>
      </c>
      <c r="F53" s="112">
        <f>SUM(F49:F52)</f>
        <v>0</v>
      </c>
      <c r="G53" s="112">
        <f>SUM(G49:G52)</f>
        <v>0</v>
      </c>
      <c r="H53" s="112">
        <f t="shared" si="7"/>
        <v>0</v>
      </c>
      <c r="I53" s="121">
        <f t="shared" si="8"/>
        <v>0</v>
      </c>
    </row>
    <row r="54" spans="1:9" ht="13.5" thickBot="1">
      <c r="A54" s="34" t="s">
        <v>149</v>
      </c>
      <c r="B54" s="34" t="s">
        <v>100</v>
      </c>
      <c r="C54" s="127">
        <f>C32+C45+C53</f>
        <v>16470</v>
      </c>
      <c r="D54" s="127">
        <f>D32+D45+D53</f>
        <v>1309</v>
      </c>
      <c r="E54" s="127">
        <f>E32+E45+E53</f>
        <v>9555</v>
      </c>
      <c r="F54" s="127">
        <f>F32+F45+F53</f>
        <v>0</v>
      </c>
      <c r="G54" s="127">
        <f>G32+G45+G53</f>
        <v>-2835</v>
      </c>
      <c r="H54" s="127">
        <f t="shared" si="7"/>
        <v>24499</v>
      </c>
      <c r="I54" s="105">
        <f t="shared" si="8"/>
        <v>24499</v>
      </c>
    </row>
    <row r="55" ht="13.5" thickTop="1"/>
    <row r="57" ht="12.75">
      <c r="B57" s="27"/>
    </row>
    <row r="58" ht="12.75">
      <c r="B58" s="27"/>
    </row>
    <row r="59" spans="1:6" ht="12.75">
      <c r="A59" s="96" t="s">
        <v>130</v>
      </c>
      <c r="B59" s="27"/>
      <c r="F59" s="97" t="s">
        <v>132</v>
      </c>
    </row>
    <row r="60" spans="1:6" ht="12.75">
      <c r="A60" s="96" t="s">
        <v>131</v>
      </c>
      <c r="B60" s="27"/>
      <c r="F60" s="97" t="s">
        <v>140</v>
      </c>
    </row>
    <row r="61" spans="1:6" ht="12.75">
      <c r="A61" s="96"/>
      <c r="B61" s="27"/>
      <c r="F61" s="56"/>
    </row>
    <row r="62" spans="1:6" ht="12.75">
      <c r="A62" s="97"/>
      <c r="B62" s="27"/>
      <c r="F62" s="20"/>
    </row>
    <row r="63" spans="1:6" ht="12.75">
      <c r="A63" s="97"/>
      <c r="B63" s="27"/>
      <c r="F63" s="20"/>
    </row>
    <row r="64" spans="2:6" ht="12.75">
      <c r="B64" s="27"/>
      <c r="F64" s="97" t="s">
        <v>132</v>
      </c>
    </row>
    <row r="65" ht="12.75">
      <c r="F65" s="97" t="s">
        <v>141</v>
      </c>
    </row>
    <row r="66" ht="12.75">
      <c r="A66" s="56"/>
    </row>
  </sheetData>
  <sheetProtection/>
  <mergeCells count="3">
    <mergeCell ref="C3:H3"/>
    <mergeCell ref="G4:H4"/>
    <mergeCell ref="C5:H5"/>
  </mergeCells>
  <printOptions/>
  <pageMargins left="0.7480314960629921" right="0.7480314960629921" top="0.3937007874015748" bottom="0.5905511811023623" header="0.5118110236220472" footer="0.5905511811023623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J75"/>
  <sheetViews>
    <sheetView tabSelected="1"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H15" sqref="H15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8"/>
      <c r="H1" s="128"/>
      <c r="I1" s="128"/>
      <c r="J1" s="128"/>
    </row>
    <row r="2" spans="1:10" s="96" customFormat="1" ht="12.75">
      <c r="A2" s="65"/>
      <c r="C2" s="129"/>
      <c r="E2" s="129"/>
      <c r="G2" s="130"/>
      <c r="H2" s="130"/>
      <c r="I2" s="130"/>
      <c r="J2" s="130"/>
    </row>
    <row r="3" spans="1:10" s="96" customFormat="1" ht="12.75">
      <c r="A3" s="65" t="s">
        <v>101</v>
      </c>
      <c r="B3" s="131"/>
      <c r="C3" s="131"/>
      <c r="D3" s="131"/>
      <c r="E3" s="131"/>
      <c r="G3" s="169"/>
      <c r="H3" s="169"/>
      <c r="I3" s="169"/>
      <c r="J3" s="169"/>
    </row>
    <row r="4" spans="1:10" ht="12.75">
      <c r="A4" s="5" t="str">
        <f>'IS'!A4</f>
        <v>към 30.09.2016</v>
      </c>
      <c r="B4" s="132"/>
      <c r="C4" s="132"/>
      <c r="D4" s="132"/>
      <c r="E4" s="132"/>
      <c r="G4" s="170"/>
      <c r="H4" s="170"/>
      <c r="I4" s="170"/>
      <c r="J4" s="170"/>
    </row>
    <row r="5" spans="1:10" ht="12.75">
      <c r="A5" s="14" t="str">
        <f>'IS'!A5</f>
        <v>В хиляди лева</v>
      </c>
      <c r="B5" s="35" t="s">
        <v>129</v>
      </c>
      <c r="C5" s="35">
        <f>'IS'!C5</f>
        <v>2016</v>
      </c>
      <c r="D5" s="35"/>
      <c r="E5" s="35">
        <f>'IS'!E5</f>
        <v>2015</v>
      </c>
      <c r="G5" s="133"/>
      <c r="H5" s="102"/>
      <c r="I5" s="134"/>
      <c r="J5" s="102"/>
    </row>
    <row r="6" spans="1:10" ht="12.75">
      <c r="A6" s="14"/>
      <c r="B6" s="35"/>
      <c r="C6" s="35"/>
      <c r="D6" s="35"/>
      <c r="E6" s="35"/>
      <c r="G6" s="133"/>
      <c r="H6" s="102"/>
      <c r="I6" s="134"/>
      <c r="J6" s="102"/>
    </row>
    <row r="7" spans="1:10" ht="12.75">
      <c r="A7" s="14"/>
      <c r="B7" s="35"/>
      <c r="C7" s="81"/>
      <c r="D7" s="135"/>
      <c r="E7" s="81"/>
      <c r="F7" s="136"/>
      <c r="G7" s="133"/>
      <c r="H7" s="80"/>
      <c r="I7" s="137"/>
      <c r="J7" s="80"/>
    </row>
    <row r="8" spans="1:10" ht="12.75">
      <c r="A8" s="5" t="s">
        <v>102</v>
      </c>
      <c r="B8" s="28"/>
      <c r="C8" s="32"/>
      <c r="D8" s="138"/>
      <c r="E8" s="32"/>
      <c r="F8" s="136"/>
      <c r="G8" s="139"/>
      <c r="H8" s="140"/>
      <c r="I8" s="141"/>
      <c r="J8" s="140"/>
    </row>
    <row r="9" spans="1:10" ht="12.75">
      <c r="A9" s="5" t="s">
        <v>139</v>
      </c>
      <c r="B9" s="28"/>
      <c r="C9" s="32">
        <v>722</v>
      </c>
      <c r="D9" s="142"/>
      <c r="E9" s="32">
        <v>903</v>
      </c>
      <c r="F9" s="140"/>
      <c r="G9" s="139"/>
      <c r="H9" s="140"/>
      <c r="I9" s="141"/>
      <c r="J9" s="140"/>
    </row>
    <row r="10" spans="1:10" ht="12.75">
      <c r="A10" s="20" t="s">
        <v>103</v>
      </c>
      <c r="B10" s="28"/>
      <c r="C10" s="32">
        <v>0</v>
      </c>
      <c r="D10" s="142"/>
      <c r="E10" s="32">
        <v>0</v>
      </c>
      <c r="F10" s="140"/>
      <c r="G10" s="139"/>
      <c r="H10" s="140"/>
      <c r="I10" s="141"/>
      <c r="J10" s="140"/>
    </row>
    <row r="11" spans="1:10" ht="25.5">
      <c r="A11" s="20" t="s">
        <v>104</v>
      </c>
      <c r="B11" s="28">
        <v>21</v>
      </c>
      <c r="C11" s="32">
        <v>-4000</v>
      </c>
      <c r="D11" s="32"/>
      <c r="E11" s="32">
        <v>1095</v>
      </c>
      <c r="F11" s="140"/>
      <c r="G11" s="139"/>
      <c r="H11" s="140"/>
      <c r="I11" s="141"/>
      <c r="J11" s="140"/>
    </row>
    <row r="12" spans="1:10" ht="12.75">
      <c r="A12" s="20" t="s">
        <v>105</v>
      </c>
      <c r="B12" s="28">
        <v>21</v>
      </c>
      <c r="C12" s="32">
        <v>-11708</v>
      </c>
      <c r="D12" s="32"/>
      <c r="E12" s="32">
        <v>4485</v>
      </c>
      <c r="F12" s="140"/>
      <c r="G12" s="139"/>
      <c r="H12" s="140"/>
      <c r="I12" s="141"/>
      <c r="J12" s="140"/>
    </row>
    <row r="13" spans="1:10" ht="12.75">
      <c r="A13" s="20" t="s">
        <v>106</v>
      </c>
      <c r="B13" s="28">
        <v>21</v>
      </c>
      <c r="C13" s="32">
        <v>0</v>
      </c>
      <c r="D13" s="143"/>
      <c r="E13" s="32">
        <v>0</v>
      </c>
      <c r="F13" s="140"/>
      <c r="G13" s="139"/>
      <c r="H13" s="140"/>
      <c r="I13" s="144"/>
      <c r="J13" s="140"/>
    </row>
    <row r="14" spans="1:10" ht="25.5">
      <c r="A14" s="20" t="s">
        <v>107</v>
      </c>
      <c r="B14" s="28">
        <v>12</v>
      </c>
      <c r="C14" s="32">
        <v>2042</v>
      </c>
      <c r="D14" s="32"/>
      <c r="E14" s="32">
        <v>4170</v>
      </c>
      <c r="F14" s="140"/>
      <c r="G14" s="139"/>
      <c r="H14" s="140"/>
      <c r="I14" s="141"/>
      <c r="J14" s="140"/>
    </row>
    <row r="15" spans="1:10" ht="12.75">
      <c r="A15" s="20" t="s">
        <v>108</v>
      </c>
      <c r="B15" s="28" t="s">
        <v>136</v>
      </c>
      <c r="C15" s="32">
        <v>223</v>
      </c>
      <c r="D15" s="142"/>
      <c r="E15" s="32">
        <v>315</v>
      </c>
      <c r="F15" s="140"/>
      <c r="G15" s="139"/>
      <c r="H15" s="140"/>
      <c r="I15" s="141"/>
      <c r="J15" s="140"/>
    </row>
    <row r="16" spans="1:10" ht="12.75">
      <c r="A16" s="20" t="s">
        <v>109</v>
      </c>
      <c r="B16" s="28" t="s">
        <v>137</v>
      </c>
      <c r="C16" s="32">
        <v>115</v>
      </c>
      <c r="D16" s="32"/>
      <c r="E16" s="32">
        <v>-376</v>
      </c>
      <c r="F16" s="140"/>
      <c r="G16" s="139"/>
      <c r="H16" s="140"/>
      <c r="I16" s="141"/>
      <c r="J16" s="140"/>
    </row>
    <row r="17" spans="1:10" ht="12.75">
      <c r="A17" s="20" t="s">
        <v>110</v>
      </c>
      <c r="B17" s="28" t="s">
        <v>137</v>
      </c>
      <c r="C17" s="32">
        <v>-466</v>
      </c>
      <c r="D17" s="32"/>
      <c r="E17" s="32">
        <v>64</v>
      </c>
      <c r="F17" s="140"/>
      <c r="G17" s="139"/>
      <c r="H17" s="140"/>
      <c r="I17" s="141"/>
      <c r="J17" s="140"/>
    </row>
    <row r="18" spans="1:10" ht="25.5">
      <c r="A18" s="20" t="s">
        <v>133</v>
      </c>
      <c r="B18" s="28">
        <v>16</v>
      </c>
      <c r="C18" s="32">
        <v>0</v>
      </c>
      <c r="D18" s="142"/>
      <c r="E18" s="32">
        <v>101</v>
      </c>
      <c r="F18" s="140"/>
      <c r="G18" s="139"/>
      <c r="H18" s="140"/>
      <c r="I18" s="141"/>
      <c r="J18" s="140"/>
    </row>
    <row r="19" spans="1:10" ht="12.75">
      <c r="A19" s="20" t="s">
        <v>111</v>
      </c>
      <c r="B19" s="28" t="s">
        <v>137</v>
      </c>
      <c r="C19" s="32">
        <v>225</v>
      </c>
      <c r="D19" s="32"/>
      <c r="E19" s="32">
        <v>-101</v>
      </c>
      <c r="F19" s="140"/>
      <c r="G19" s="139"/>
      <c r="H19" s="140"/>
      <c r="I19" s="140"/>
      <c r="J19" s="140"/>
    </row>
    <row r="20" spans="1:10" ht="12.75">
      <c r="A20" s="20" t="s">
        <v>134</v>
      </c>
      <c r="B20" s="28" t="s">
        <v>137</v>
      </c>
      <c r="C20" s="32">
        <v>0</v>
      </c>
      <c r="D20" s="29"/>
      <c r="E20" s="32">
        <v>-6</v>
      </c>
      <c r="F20" s="140"/>
      <c r="G20" s="139"/>
      <c r="H20" s="140"/>
      <c r="I20" s="141"/>
      <c r="J20" s="140"/>
    </row>
    <row r="21" spans="1:10" ht="12.75">
      <c r="A21" s="20" t="s">
        <v>112</v>
      </c>
      <c r="B21" s="28"/>
      <c r="C21" s="32">
        <v>2976</v>
      </c>
      <c r="D21" s="142"/>
      <c r="E21" s="32">
        <v>-16720</v>
      </c>
      <c r="F21" s="140"/>
      <c r="G21" s="139"/>
      <c r="H21" s="140"/>
      <c r="I21" s="141"/>
      <c r="J21" s="140"/>
    </row>
    <row r="22" spans="1:10" ht="13.5" thickBot="1">
      <c r="A22" s="20" t="s">
        <v>113</v>
      </c>
      <c r="B22" s="28"/>
      <c r="C22" s="32">
        <v>1814</v>
      </c>
      <c r="D22" s="142"/>
      <c r="E22" s="32">
        <v>-6648</v>
      </c>
      <c r="F22" s="140"/>
      <c r="G22" s="139"/>
      <c r="H22" s="140"/>
      <c r="I22" s="141"/>
      <c r="J22" s="140"/>
    </row>
    <row r="23" spans="1:10" ht="13.5" thickBot="1">
      <c r="A23" s="5" t="s">
        <v>114</v>
      </c>
      <c r="B23" s="28"/>
      <c r="C23" s="70">
        <f>SUM(C9:C22)</f>
        <v>-8057</v>
      </c>
      <c r="D23" s="142"/>
      <c r="E23" s="70">
        <f>SUM(E9:E22)</f>
        <v>-12718</v>
      </c>
      <c r="F23" s="140"/>
      <c r="G23" s="139"/>
      <c r="H23" s="140"/>
      <c r="I23" s="141"/>
      <c r="J23" s="140"/>
    </row>
    <row r="24" spans="1:10" ht="13.5" thickTop="1">
      <c r="A24" s="5"/>
      <c r="B24" s="28"/>
      <c r="C24" s="36"/>
      <c r="D24" s="142"/>
      <c r="E24" s="36"/>
      <c r="F24" s="140"/>
      <c r="G24" s="139"/>
      <c r="H24" s="140"/>
      <c r="I24" s="141"/>
      <c r="J24" s="140"/>
    </row>
    <row r="25" spans="1:10" ht="12.75">
      <c r="A25" s="5" t="s">
        <v>115</v>
      </c>
      <c r="B25" s="28"/>
      <c r="C25" s="29"/>
      <c r="D25" s="142"/>
      <c r="E25" s="29"/>
      <c r="F25" s="140"/>
      <c r="G25" s="139"/>
      <c r="H25" s="140"/>
      <c r="I25" s="141"/>
      <c r="J25" s="140"/>
    </row>
    <row r="26" spans="1:10" ht="25.5">
      <c r="A26" s="20" t="s">
        <v>116</v>
      </c>
      <c r="B26" s="28"/>
      <c r="C26" s="29">
        <v>5479</v>
      </c>
      <c r="D26" s="29"/>
      <c r="E26" s="29">
        <v>-2198</v>
      </c>
      <c r="F26" s="140"/>
      <c r="G26" s="139"/>
      <c r="H26" s="140"/>
      <c r="I26" s="141"/>
      <c r="J26" s="140"/>
    </row>
    <row r="27" spans="1:10" ht="12.75">
      <c r="A27" s="20" t="s">
        <v>117</v>
      </c>
      <c r="B27" s="21">
        <v>17</v>
      </c>
      <c r="C27" s="29">
        <v>0</v>
      </c>
      <c r="D27" s="142"/>
      <c r="E27" s="29">
        <v>0</v>
      </c>
      <c r="F27" s="140"/>
      <c r="G27" s="139"/>
      <c r="H27" s="140"/>
      <c r="I27" s="141"/>
      <c r="J27" s="140"/>
    </row>
    <row r="28" spans="1:10" ht="25.5">
      <c r="A28" s="20" t="s">
        <v>118</v>
      </c>
      <c r="B28" s="21">
        <v>16</v>
      </c>
      <c r="C28" s="29">
        <v>-115</v>
      </c>
      <c r="D28" s="29"/>
      <c r="E28" s="29">
        <v>-451</v>
      </c>
      <c r="F28" s="140"/>
      <c r="G28" s="17"/>
      <c r="H28" s="140"/>
      <c r="I28" s="141"/>
      <c r="J28" s="140"/>
    </row>
    <row r="29" spans="1:10" ht="12.75">
      <c r="A29" s="20" t="s">
        <v>119</v>
      </c>
      <c r="B29" s="21"/>
      <c r="C29" s="29">
        <v>305</v>
      </c>
      <c r="D29" s="142"/>
      <c r="E29" s="29">
        <v>414</v>
      </c>
      <c r="F29" s="140"/>
      <c r="G29" s="17"/>
      <c r="H29" s="140"/>
      <c r="I29" s="141"/>
      <c r="J29" s="140"/>
    </row>
    <row r="30" spans="2:10" ht="13.5" thickBot="1">
      <c r="B30" s="21"/>
      <c r="C30" s="29">
        <v>0</v>
      </c>
      <c r="D30" s="142"/>
      <c r="E30" s="29">
        <v>0</v>
      </c>
      <c r="F30" s="140"/>
      <c r="G30" s="17"/>
      <c r="H30" s="140"/>
      <c r="I30" s="141"/>
      <c r="J30" s="140"/>
    </row>
    <row r="31" spans="1:10" ht="13.5" thickBot="1">
      <c r="A31" s="5" t="s">
        <v>120</v>
      </c>
      <c r="B31" s="21"/>
      <c r="C31" s="145">
        <f>SUM(C26:C30)</f>
        <v>5669</v>
      </c>
      <c r="D31" s="142"/>
      <c r="E31" s="145">
        <f>SUM(E26:E30)</f>
        <v>-2235</v>
      </c>
      <c r="F31" s="140"/>
      <c r="G31" s="17"/>
      <c r="H31" s="140"/>
      <c r="I31" s="141"/>
      <c r="J31" s="140"/>
    </row>
    <row r="32" spans="1:10" ht="13.5" thickTop="1">
      <c r="A32" s="5"/>
      <c r="B32" s="21"/>
      <c r="C32" s="122"/>
      <c r="D32" s="142"/>
      <c r="E32" s="122"/>
      <c r="F32" s="140"/>
      <c r="G32" s="146"/>
      <c r="H32" s="147"/>
      <c r="I32" s="147"/>
      <c r="J32" s="147"/>
    </row>
    <row r="33" spans="1:10" ht="12.75">
      <c r="A33" s="5" t="s">
        <v>121</v>
      </c>
      <c r="B33" s="56"/>
      <c r="C33" s="32"/>
      <c r="D33" s="148"/>
      <c r="E33" s="32"/>
      <c r="F33" s="140"/>
      <c r="G33" s="146"/>
      <c r="H33" s="147"/>
      <c r="I33" s="147"/>
      <c r="J33" s="147"/>
    </row>
    <row r="34" spans="1:10" ht="25.5">
      <c r="A34" s="20" t="s">
        <v>147</v>
      </c>
      <c r="B34" s="56"/>
      <c r="C34" s="32">
        <v>7700</v>
      </c>
      <c r="D34" s="32"/>
      <c r="E34" s="32">
        <v>0</v>
      </c>
      <c r="F34" s="140"/>
      <c r="G34" s="17"/>
      <c r="H34" s="147"/>
      <c r="I34" s="141"/>
      <c r="J34" s="141"/>
    </row>
    <row r="35" spans="1:10" ht="12.75">
      <c r="A35" s="20" t="s">
        <v>122</v>
      </c>
      <c r="B35" s="21"/>
      <c r="C35" s="32">
        <v>0</v>
      </c>
      <c r="D35" s="32"/>
      <c r="E35" s="32">
        <v>5659</v>
      </c>
      <c r="F35" s="140"/>
      <c r="G35" s="17"/>
      <c r="H35" s="140"/>
      <c r="I35" s="141"/>
      <c r="J35" s="140"/>
    </row>
    <row r="36" spans="1:10" ht="13.5" thickBot="1">
      <c r="A36" s="20" t="s">
        <v>135</v>
      </c>
      <c r="B36" s="21"/>
      <c r="C36" s="29">
        <v>0</v>
      </c>
      <c r="D36" s="142"/>
      <c r="E36" s="29">
        <v>6</v>
      </c>
      <c r="F36" s="140"/>
      <c r="G36" s="17"/>
      <c r="H36" s="140"/>
      <c r="I36" s="141"/>
      <c r="J36" s="140"/>
    </row>
    <row r="37" spans="1:10" ht="13.5" thickBot="1">
      <c r="A37" s="5" t="s">
        <v>123</v>
      </c>
      <c r="B37" s="21"/>
      <c r="C37" s="145">
        <f>SUM(C34:C36)</f>
        <v>7700</v>
      </c>
      <c r="D37" s="142"/>
      <c r="E37" s="145">
        <f>SUM(E34:E36)</f>
        <v>5665</v>
      </c>
      <c r="F37" s="140"/>
      <c r="G37" s="17"/>
      <c r="H37" s="140"/>
      <c r="I37" s="141"/>
      <c r="J37" s="140"/>
    </row>
    <row r="38" spans="1:10" ht="26.25" thickTop="1">
      <c r="A38" s="20" t="s">
        <v>124</v>
      </c>
      <c r="C38" s="122">
        <f>C23+C31+C37</f>
        <v>5312</v>
      </c>
      <c r="D38" s="142"/>
      <c r="E38" s="122">
        <f>E23+E31+E37</f>
        <v>-9288</v>
      </c>
      <c r="F38" s="140"/>
      <c r="G38" s="17"/>
      <c r="H38" s="140"/>
      <c r="I38" s="141"/>
      <c r="J38" s="140"/>
    </row>
    <row r="39" spans="1:10" ht="12.75">
      <c r="A39" s="21" t="s">
        <v>125</v>
      </c>
      <c r="C39" s="29">
        <v>0</v>
      </c>
      <c r="D39" s="142"/>
      <c r="E39" s="29">
        <v>0</v>
      </c>
      <c r="F39" s="140"/>
      <c r="G39" s="139"/>
      <c r="H39" s="140"/>
      <c r="I39" s="141"/>
      <c r="J39" s="140"/>
    </row>
    <row r="40" spans="1:10" ht="25.5">
      <c r="A40" s="20" t="s">
        <v>126</v>
      </c>
      <c r="B40" s="28">
        <v>20</v>
      </c>
      <c r="C40" s="79">
        <f>'BS'!E16</f>
        <v>4040</v>
      </c>
      <c r="D40" s="149"/>
      <c r="E40" s="79">
        <v>14288</v>
      </c>
      <c r="F40" s="150"/>
      <c r="G40" s="139"/>
      <c r="H40" s="140"/>
      <c r="I40" s="141"/>
      <c r="J40" s="140"/>
    </row>
    <row r="41" spans="1:10" s="96" customFormat="1" ht="26.25" thickBot="1">
      <c r="A41" s="5" t="s">
        <v>127</v>
      </c>
      <c r="B41" s="28">
        <v>20</v>
      </c>
      <c r="C41" s="151">
        <f>SUM(C38:C40)</f>
        <v>9352</v>
      </c>
      <c r="D41" s="142"/>
      <c r="E41" s="151">
        <f>SUM(E38:E40)</f>
        <v>5000</v>
      </c>
      <c r="F41" s="140"/>
      <c r="G41" s="103"/>
      <c r="H41" s="136"/>
      <c r="I41" s="136"/>
      <c r="J41" s="136"/>
    </row>
    <row r="42" spans="2:10" ht="13.5" thickTop="1">
      <c r="B42" s="28"/>
      <c r="C42" s="80"/>
      <c r="D42" s="152"/>
      <c r="E42" s="80"/>
      <c r="F42" s="140"/>
      <c r="G42" s="103"/>
      <c r="H42" s="136"/>
      <c r="I42" s="136"/>
      <c r="J42" s="136"/>
    </row>
    <row r="43" spans="1:10" ht="12.75">
      <c r="A43" s="5"/>
      <c r="C43" s="153"/>
      <c r="D43" s="154"/>
      <c r="E43" s="153"/>
      <c r="F43" s="136"/>
      <c r="G43" s="103"/>
      <c r="H43" s="136"/>
      <c r="I43" s="136"/>
      <c r="J43" s="136"/>
    </row>
    <row r="44" spans="1:10" ht="12.75">
      <c r="A44" s="27"/>
      <c r="C44" s="153"/>
      <c r="D44" s="154"/>
      <c r="E44" s="153"/>
      <c r="F44" s="136"/>
      <c r="G44" s="103"/>
      <c r="H44" s="103"/>
      <c r="I44" s="103"/>
      <c r="J44" s="103"/>
    </row>
    <row r="45" spans="1:10" ht="12.75">
      <c r="A45" s="27"/>
      <c r="C45" s="153"/>
      <c r="D45" s="154"/>
      <c r="E45" s="153"/>
      <c r="F45" s="136"/>
      <c r="G45" s="103"/>
      <c r="H45" s="103"/>
      <c r="I45" s="103"/>
      <c r="J45" s="103"/>
    </row>
    <row r="46" spans="1:10" ht="12.75">
      <c r="A46" s="96" t="s">
        <v>130</v>
      </c>
      <c r="C46" s="153"/>
      <c r="D46" s="154"/>
      <c r="E46" s="153"/>
      <c r="F46" s="136"/>
      <c r="G46" s="103"/>
      <c r="H46" s="103"/>
      <c r="I46" s="103"/>
      <c r="J46" s="103"/>
    </row>
    <row r="47" spans="1:10" ht="12.75">
      <c r="A47" s="96" t="s">
        <v>131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132</v>
      </c>
      <c r="F51" s="103"/>
      <c r="G51" s="103"/>
      <c r="H51" s="103"/>
      <c r="I51" s="103"/>
      <c r="J51" s="103"/>
    </row>
    <row r="52" spans="1:10" ht="12.75">
      <c r="A52" s="97" t="s">
        <v>140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1:10" ht="12.75">
      <c r="A56" s="97" t="s">
        <v>132</v>
      </c>
      <c r="F56" s="103"/>
      <c r="G56" s="103"/>
      <c r="H56" s="103"/>
      <c r="I56" s="103"/>
      <c r="J56" s="103"/>
    </row>
    <row r="57" spans="1:10" ht="12.75">
      <c r="A57" s="97" t="s">
        <v>141</v>
      </c>
      <c r="F57" s="103"/>
      <c r="G57" s="103"/>
      <c r="H57" s="103"/>
      <c r="I57" s="103"/>
      <c r="J57" s="103"/>
    </row>
    <row r="58" spans="1:10" ht="12.75">
      <c r="A58" s="56"/>
      <c r="F58" s="103"/>
      <c r="G58" s="103"/>
      <c r="H58" s="103"/>
      <c r="I58" s="103"/>
      <c r="J58" s="103"/>
    </row>
    <row r="59" spans="1:10" ht="12.75">
      <c r="A59" s="56"/>
      <c r="F59" s="103"/>
      <c r="G59" s="103"/>
      <c r="H59" s="103"/>
      <c r="I59" s="103"/>
      <c r="J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spans="1:6" ht="12.75">
      <c r="A69" s="56"/>
      <c r="F69" s="103"/>
    </row>
    <row r="70" spans="1:6" ht="12.75">
      <c r="A70" s="56"/>
      <c r="F70" s="103"/>
    </row>
    <row r="71" spans="1:6" ht="12.75">
      <c r="A71" s="56"/>
      <c r="F71" s="103"/>
    </row>
    <row r="72" spans="1:6" ht="12.75">
      <c r="A72" s="56"/>
      <c r="F72" s="103"/>
    </row>
    <row r="73" spans="1:6" ht="12.75">
      <c r="A73" s="56"/>
      <c r="F73" s="103"/>
    </row>
    <row r="74" ht="12.75">
      <c r="A74" s="56"/>
    </row>
    <row r="75" ht="12.75">
      <c r="A75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Vladimir Marinov</cp:lastModifiedBy>
  <cp:lastPrinted>2015-05-19T11:40:07Z</cp:lastPrinted>
  <dcterms:created xsi:type="dcterms:W3CDTF">2010-07-30T12:55:00Z</dcterms:created>
  <dcterms:modified xsi:type="dcterms:W3CDTF">2016-11-01T16:01:03Z</dcterms:modified>
  <cp:category/>
  <cp:version/>
  <cp:contentType/>
  <cp:contentStatus/>
</cp:coreProperties>
</file>