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65386" yWindow="65056" windowWidth="29040" windowHeight="1360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calcMode="autoNoTable" fullCalcOnLoad="1"/>
</workbook>
</file>

<file path=xl/sharedStrings.xml><?xml version="1.0" encoding="utf-8"?>
<sst xmlns="http://schemas.openxmlformats.org/spreadsheetml/2006/main" count="1056" uniqueCount="883">
  <si>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</si>
  <si>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</si>
  <si>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</si>
  <si>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</si>
  <si>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</si>
  <si>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</si>
  <si>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</si>
  <si>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</si>
  <si>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</si>
  <si>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</si>
  <si>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</si>
  <si>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</si>
  <si>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</si>
  <si>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</si>
  <si>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</si>
  <si>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</si>
  <si>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</si>
  <si>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</si>
  <si>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</si>
  <si>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</si>
  <si>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</si>
  <si>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</si>
  <si>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</si>
  <si>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</si>
  <si>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</si>
  <si>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</si>
  <si>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</si>
  <si>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</si>
  <si>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</si>
  <si>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</si>
  <si>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</si>
  <si>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</si>
  <si>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</si>
  <si>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</si>
  <si>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</si>
  <si>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</si>
  <si>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</si>
  <si>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</si>
  <si>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</si>
  <si>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</si>
  <si>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</si>
  <si>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</si>
  <si>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</si>
  <si>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</si>
  <si>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</si>
  <si>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</si>
  <si>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</si>
  <si>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</si>
  <si>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</si>
  <si>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</si>
  <si>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</si>
  <si>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</si>
  <si>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</si>
  <si>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</si>
  <si>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</si>
  <si>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</si>
  <si>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</si>
  <si>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</si>
  <si>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</si>
  <si>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</si>
  <si>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</si>
  <si>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</si>
  <si>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</si>
  <si>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</si>
  <si>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</si>
  <si>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</si>
  <si>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</si>
  <si>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</si>
  <si>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</si>
  <si>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</si>
  <si>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</si>
  <si>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</si>
  <si>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</si>
  <si>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</si>
  <si>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</si>
  <si>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</si>
  <si>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</si>
  <si>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</si>
  <si>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</si>
  <si>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</si>
  <si>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</si>
  <si>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</si>
  <si>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</si>
  <si>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</si>
  <si>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</si>
  <si>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</si>
  <si>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</si>
  <si>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</si>
  <si>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</si>
  <si>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</si>
  <si>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</si>
  <si>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</si>
  <si>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</si>
  <si>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</si>
  <si>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</si>
  <si>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</si>
  <si>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</si>
  <si>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</si>
  <si>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</si>
  <si>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</si>
  <si>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</si>
  <si>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</si>
  <si>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</si>
  <si>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</si>
  <si>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</si>
  <si>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</si>
  <si>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</si>
  <si>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</si>
  <si>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</si>
  <si>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</si>
  <si>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</si>
  <si>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</si>
  <si>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</si>
  <si>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</si>
  <si>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</si>
  <si>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</si>
  <si>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</si>
  <si>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</si>
  <si>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</si>
  <si>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</si>
  <si>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</si>
  <si>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</si>
  <si>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</si>
  <si>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</si>
  <si>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</si>
  <si>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</si>
  <si>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</si>
  <si>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</si>
  <si>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</si>
  <si>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</si>
  <si>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</si>
  <si>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</si>
  <si>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</si>
  <si>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</si>
  <si>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</si>
  <si>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</si>
  <si>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</si>
  <si>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</si>
  <si>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</si>
  <si>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</si>
  <si>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</si>
  <si>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</si>
  <si>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</si>
  <si>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</si>
  <si>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</si>
  <si>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</si>
  <si>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</si>
  <si>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</si>
  <si>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</si>
  <si>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</si>
  <si>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</si>
  <si>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</si>
  <si>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</si>
  <si>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</si>
  <si>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</si>
  <si>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</si>
  <si>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</si>
  <si>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</si>
  <si>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</si>
  <si>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</si>
  <si>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</si>
  <si>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</si>
  <si>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</si>
  <si>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</si>
  <si>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</si>
  <si>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</si>
  <si>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</si>
  <si>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</si>
  <si>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</si>
  <si>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</si>
  <si>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</si>
  <si>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</si>
  <si>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</si>
  <si>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</si>
  <si>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</si>
  <si>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</si>
  <si>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</si>
  <si>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</si>
  <si>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</si>
  <si>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</si>
  <si>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</si>
  <si>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</si>
  <si>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</si>
  <si>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</si>
  <si>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</si>
  <si>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</si>
  <si>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</si>
  <si>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</si>
  <si>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</si>
  <si>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</si>
  <si>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</si>
  <si>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</si>
  <si>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</si>
  <si>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</si>
  <si>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</si>
  <si>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</si>
  <si>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</si>
  <si>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</si>
  <si>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</si>
  <si>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</si>
  <si>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</si>
  <si>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</si>
  <si>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</si>
  <si>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</si>
  <si>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</si>
  <si>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</si>
  <si>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</si>
  <si>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</si>
  <si>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</si>
  <si>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</si>
  <si>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</si>
  <si>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</si>
  <si>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</si>
  <si>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</si>
  <si>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</si>
  <si>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</si>
  <si>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</si>
  <si>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</si>
  <si>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</si>
  <si>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</si>
  <si>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</si>
  <si>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</si>
  <si>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</si>
  <si>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</si>
  <si>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</si>
  <si>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</si>
  <si>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</si>
  <si>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</si>
  <si>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</si>
  <si>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</si>
  <si>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</si>
  <si>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</si>
  <si>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</si>
  <si>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</si>
  <si>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</si>
  <si>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</si>
  <si>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</si>
  <si>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</si>
  <si>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</si>
  <si>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</si>
  <si>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</si>
  <si>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</si>
  <si>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</si>
  <si>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</si>
  <si>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</si>
  <si>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</si>
  <si>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</si>
  <si>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</si>
  <si>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</si>
  <si>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</si>
  <si>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</si>
  <si>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</si>
  <si>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</si>
  <si>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</si>
  <si>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</si>
  <si>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</si>
  <si>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</si>
  <si>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</si>
  <si>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</si>
  <si>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</si>
  <si>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</si>
  <si>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</si>
  <si>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</si>
  <si>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</si>
  <si>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</si>
  <si>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</si>
  <si>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</si>
  <si>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</si>
  <si>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</si>
  <si>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</si>
  <si>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</si>
  <si>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</si>
  <si>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</si>
  <si>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</si>
  <si>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</si>
  <si>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</si>
  <si>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</si>
  <si>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</si>
  <si>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</si>
  <si>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</si>
  <si>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</si>
  <si>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</si>
  <si>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</si>
  <si>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</si>
  <si>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</si>
  <si>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</si>
  <si>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</si>
  <si>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</si>
  <si>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</si>
  <si>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</si>
  <si>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</si>
  <si>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</si>
  <si>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</si>
  <si>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</si>
  <si>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</si>
  <si>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</si>
  <si>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</si>
  <si>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</si>
  <si>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</si>
  <si>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</si>
  <si>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</si>
  <si>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</si>
  <si>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</si>
  <si>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</si>
  <si>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</si>
  <si>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</si>
  <si>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</si>
  <si>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</si>
  <si>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</si>
  <si>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</si>
  <si>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</si>
  <si>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</si>
  <si>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</si>
  <si>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</si>
  <si>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</si>
  <si>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</si>
  <si>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</si>
  <si>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</si>
  <si>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</si>
  <si>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</si>
  <si>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</si>
  <si>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</si>
  <si>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</si>
  <si>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</si>
  <si>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</si>
  <si>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</si>
  <si>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</si>
  <si>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</si>
  <si>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</si>
  <si>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</si>
  <si>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</si>
  <si>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</si>
  <si>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</si>
  <si>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</si>
  <si>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</si>
  <si>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</si>
  <si>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</si>
  <si>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</si>
  <si>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</si>
  <si>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</si>
  <si>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</si>
  <si>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</si>
  <si>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</si>
  <si>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</si>
  <si>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</si>
  <si>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</si>
  <si>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</si>
  <si>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</si>
  <si>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</si>
  <si>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</si>
  <si>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</si>
  <si>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</si>
  <si>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</si>
  <si>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</si>
  <si>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</si>
  <si>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</si>
  <si>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</si>
  <si>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</si>
  <si>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</si>
  <si>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</si>
  <si>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</si>
  <si>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</si>
  <si>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</si>
  <si>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</si>
  <si>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</si>
  <si>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</si>
  <si>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</si>
  <si>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</si>
  <si>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</si>
  <si>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</si>
  <si>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</si>
  <si>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</si>
  <si>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</si>
  <si>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</si>
  <si>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</si>
  <si>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</si>
  <si>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</si>
  <si>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</si>
  <si>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</si>
  <si>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</si>
  <si>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</si>
  <si>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</si>
  <si>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</si>
  <si>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</si>
  <si>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</si>
  <si>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</si>
  <si>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</si>
  <si>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</si>
  <si>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</si>
  <si>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</si>
  <si>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</si>
  <si>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</si>
  <si>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</si>
  <si>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</si>
  <si>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</si>
  <si>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</si>
  <si>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</si>
  <si>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</si>
  <si>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</si>
  <si>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</si>
  <si>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</si>
  <si>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</si>
  <si>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</si>
  <si>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</si>
  <si>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</si>
  <si>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</si>
  <si>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</si>
  <si>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</si>
  <si>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</si>
  <si>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</si>
  <si>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</si>
  <si>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</si>
  <si>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</si>
  <si>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</si>
  <si>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</si>
  <si>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</si>
  <si>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</si>
  <si>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</si>
  <si>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</si>
  <si>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</si>
  <si>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</si>
  <si>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</si>
  <si>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</si>
  <si>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</si>
  <si>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</si>
  <si>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</si>
  <si>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</si>
  <si>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</si>
  <si>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</si>
  <si>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</si>
  <si>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</si>
  <si>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</si>
  <si>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</si>
  <si>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</si>
  <si>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</si>
  <si>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</si>
  <si>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</si>
  <si>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</si>
  <si>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</si>
  <si>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</si>
  <si>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</si>
  <si>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</si>
  <si>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</si>
  <si>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</si>
  <si>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</si>
  <si>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</si>
  <si>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</si>
  <si>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</si>
  <si>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</si>
  <si>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</si>
  <si>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</si>
  <si>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</si>
  <si>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</si>
  <si>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</si>
  <si>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</si>
  <si>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</si>
  <si>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</si>
  <si>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</si>
  <si>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</si>
  <si>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</si>
  <si>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</si>
  <si>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</si>
  <si>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</si>
  <si>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</si>
  <si>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</si>
  <si>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</si>
  <si>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</si>
  <si>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</si>
  <si>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</si>
  <si>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</si>
  <si>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</si>
  <si>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</si>
  <si>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</si>
  <si>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</si>
  <si>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</si>
  <si>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</si>
  <si>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</si>
  <si>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</si>
  <si>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</si>
  <si>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</si>
  <si>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</si>
  <si>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</si>
  <si>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</si>
  <si>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</si>
  <si>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</si>
  <si>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</si>
  <si>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</si>
  <si>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</si>
  <si>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</si>
  <si>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</si>
  <si>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</si>
  <si>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</si>
  <si>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</si>
  <si>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</si>
  <si>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</si>
  <si>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</si>
  <si>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</si>
  <si>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</si>
  <si>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</si>
  <si>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</si>
  <si>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</si>
  <si>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</si>
  <si>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</si>
  <si>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</si>
  <si>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</si>
  <si>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</si>
  <si>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</si>
  <si>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</si>
  <si>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</si>
  <si>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</si>
  <si>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</si>
  <si>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</si>
  <si>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</si>
  <si>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</si>
  <si>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</si>
  <si>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</si>
  <si>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</si>
  <si>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</si>
  <si>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</si>
  <si>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</si>
  <si>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</si>
  <si>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</si>
  <si>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</si>
  <si>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</si>
  <si>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</si>
  <si>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</si>
  <si>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</si>
  <si>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</si>
  <si>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</si>
  <si>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</si>
  <si>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</si>
  <si>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</si>
  <si>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</si>
  <si>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</si>
  <si>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</si>
  <si>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</si>
  <si>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</si>
  <si>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</si>
  <si>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</si>
  <si>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</si>
  <si>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</si>
  <si>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</si>
  <si>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</si>
  <si>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</si>
  <si>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</si>
  <si>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</si>
  <si>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</si>
  <si>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</si>
  <si>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</si>
  <si>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</si>
  <si>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</si>
  <si>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</si>
  <si>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</si>
  <si>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</si>
  <si>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</si>
  <si>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</si>
  <si>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</si>
  <si>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</si>
  <si>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</si>
  <si>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</si>
  <si>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</si>
  <si>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</si>
  <si>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</si>
  <si>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</si>
  <si>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</si>
  <si>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</si>
  <si>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</si>
  <si>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</si>
  <si>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</si>
  <si>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</si>
  <si>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</si>
  <si>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</si>
  <si>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</si>
  <si>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</si>
  <si>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</si>
  <si>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</si>
  <si>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</si>
  <si>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</si>
  <si>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</si>
  <si>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</si>
  <si>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</si>
  <si>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</si>
  <si>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</si>
  <si>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</si>
  <si>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</si>
  <si>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</si>
  <si>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</si>
  <si>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</si>
  <si>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</si>
  <si>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</si>
  <si>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</si>
  <si>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</si>
  <si>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</si>
  <si>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</si>
  <si>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</si>
  <si>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</si>
  <si>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</si>
  <si>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</si>
  <si>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</si>
  <si>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</si>
  <si>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</si>
  <si>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</si>
  <si>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</si>
  <si>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</si>
  <si>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</si>
  <si>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</si>
  <si>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</si>
  <si>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</si>
  <si>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</si>
  <si>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</si>
  <si>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</si>
  <si>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</si>
  <si>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</si>
  <si>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</si>
  <si>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</si>
  <si>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</si>
  <si>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</si>
  <si>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</si>
  <si>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</si>
  <si>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</si>
  <si>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</si>
  <si>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</si>
  <si>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</si>
  <si>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</si>
  <si>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</si>
  <si>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</si>
  <si>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</si>
  <si>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</si>
  <si>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</si>
  <si>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</si>
  <si>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</si>
  <si>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</si>
  <si>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</si>
  <si>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</si>
  <si>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</si>
  <si>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</si>
  <si>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</si>
  <si>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</si>
  <si>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</si>
  <si>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</si>
  <si>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</si>
  <si>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</si>
  <si>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</si>
  <si>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</si>
  <si>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</si>
  <si>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</si>
  <si>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</si>
  <si>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</si>
  <si>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</si>
  <si>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</si>
  <si>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</si>
  <si>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</si>
  <si>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</si>
  <si>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</si>
  <si>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</si>
  <si>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</si>
  <si>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</si>
  <si>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</si>
  <si>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</si>
  <si>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</si>
  <si>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</si>
  <si>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</si>
  <si>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</si>
  <si>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</si>
  <si>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</si>
  <si>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</si>
  <si>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</si>
  <si>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</si>
  <si>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</si>
  <si>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</si>
  <si>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</si>
  <si>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</si>
  <si>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</si>
  <si>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</si>
  <si>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</si>
  <si>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</si>
  <si>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</si>
  <si>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</si>
  <si>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</si>
  <si>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</si>
  <si>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</si>
  <si>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</si>
  <si>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</si>
  <si>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</si>
  <si>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</si>
  <si>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</si>
  <si>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</si>
  <si>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</si>
  <si>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</si>
  <si>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</si>
  <si>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</si>
  <si>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</si>
  <si>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</si>
  <si>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</si>
  <si>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</si>
  <si>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</si>
  <si>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</si>
  <si>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</si>
  <si>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</si>
  <si>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</si>
  <si>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</si>
  <si>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</si>
  <si>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</si>
  <si>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</si>
  <si>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</si>
  <si>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</si>
  <si>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</si>
  <si>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</si>
  <si>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</si>
  <si>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</si>
  <si>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</si>
  <si>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</si>
  <si>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</si>
  <si>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</si>
  <si>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</si>
  <si>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</si>
  <si>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</si>
  <si>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</si>
  <si>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</si>
  <si>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</si>
  <si>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</si>
  <si>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</si>
  <si>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</si>
  <si>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</si>
  <si>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</si>
  <si>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</si>
  <si>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</si>
  <si>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</si>
  <si>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</si>
  <si>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</si>
  <si>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</si>
  <si>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</si>
  <si>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</si>
  <si>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</si>
  <si>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</si>
  <si>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</si>
  <si>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</si>
  <si>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</si>
  <si>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</si>
  <si>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</si>
  <si>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</si>
  <si>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</si>
  <si>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</si>
  <si>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</si>
  <si>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</si>
  <si>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</si>
  <si>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</si>
  <si>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</si>
  <si>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</si>
  <si>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</si>
  <si>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</si>
  <si>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</si>
  <si>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</si>
  <si>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</si>
  <si>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</si>
  <si>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</si>
  <si>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</si>
  <si>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</si>
  <si>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</si>
  <si>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</si>
  <si>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</si>
  <si>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</si>
  <si>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</si>
  <si>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</si>
  <si>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</si>
  <si>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</si>
  <si>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</si>
  <si>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</si>
  <si>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</si>
  <si>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</si>
  <si>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</si>
  <si>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</si>
  <si>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</si>
  <si>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</si>
  <si>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</si>
  <si>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</si>
  <si>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</si>
  <si>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</si>
  <si>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</si>
  <si>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</si>
  <si>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</si>
  <si>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</si>
  <si>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</si>
  <si>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</si>
  <si>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</si>
  <si>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</si>
  <si>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</si>
  <si>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</si>
  <si>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</si>
  <si>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</si>
  <si>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</si>
  <si>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</si>
  <si>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</si>
  <si>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</si>
  <si>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</si>
  <si>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</si>
  <si>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</si>
  <si>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</si>
  <si>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</si>
  <si>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</si>
  <si>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</si>
  <si>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</si>
  <si>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</si>
  <si>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</si>
  <si>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</si>
  <si>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</si>
  <si>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</si>
  <si>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</si>
  <si>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</si>
  <si>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</si>
  <si>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</si>
  <si>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</si>
  <si>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</si>
  <si>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</si>
  <si>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</si>
  <si>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</si>
  <si>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</si>
  <si>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</si>
  <si>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</si>
  <si>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</si>
  <si>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</si>
  <si>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</si>
  <si>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</si>
  <si>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</si>
  <si>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</si>
  <si>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</si>
  <si>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</si>
  <si>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</si>
  <si>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</si>
  <si>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</si>
  <si>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</si>
  <si>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</si>
  <si>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</si>
  <si>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</si>
  <si>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</si>
  <si>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</si>
  <si>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</si>
  <si>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</si>
  <si>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</si>
  <si>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</si>
  <si>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</si>
  <si>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</si>
  <si>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</si>
  <si>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</si>
  <si>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</si>
  <si>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</si>
  <si>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</si>
  <si>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</si>
  <si>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</si>
  <si>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</si>
  <si>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</si>
  <si>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</si>
  <si>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</si>
  <si>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</si>
  <si>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</si>
  <si>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</si>
  <si>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</si>
  <si>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</si>
  <si>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</si>
  <si>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</si>
  <si>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</si>
  <si>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</si>
  <si>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</si>
  <si>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</si>
  <si>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</si>
  <si>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</si>
  <si>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</si>
  <si>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</si>
  <si>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</si>
  <si>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</si>
  <si>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</si>
  <si>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</si>
  <si>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</si>
  <si>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</si>
  <si>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</si>
  <si>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</si>
  <si>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</si>
  <si>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2.Боряна АД                                        гр. Червен бряг, ул.Струга 1</t>
  </si>
  <si>
    <t>Отчетен период: към 31.12.2012 г.</t>
  </si>
  <si>
    <t>Отчетен период:към  31.12.2012 г.</t>
  </si>
  <si>
    <t>Отчетен период:към 31.12.2012 г.</t>
  </si>
  <si>
    <r>
      <t xml:space="preserve">Отчетен период:   към 31.12.2012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</si>
  <si>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12.03.2013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</si>
</sst>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59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 vertical="top" wrapText="1"/>
      <protection locked="0"/>
    </xf>
    <xf numFmtId="0" fontId="6" fillId="0" borderId="0" xfId="64" applyFont="1" applyProtection="1">
      <alignment/>
      <protection locked="0"/>
    </xf>
    <xf numFmtId="3" fontId="7" fillId="0" borderId="0" xfId="62" applyNumberFormat="1" applyFont="1" applyAlignment="1" applyProtection="1">
      <alignment vertical="top" wrapText="1"/>
      <protection locked="0"/>
    </xf>
    <xf numFmtId="3" fontId="7" fillId="0" borderId="0" xfId="62" applyNumberFormat="1" applyFont="1" applyAlignment="1" applyProtection="1">
      <alignment vertical="top"/>
      <protection locked="0"/>
    </xf>
    <xf numFmtId="0" fontId="0" fillId="0" borderId="0" xfId="62" applyFont="1" applyAlignment="1">
      <alignment vertical="top"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center" vertical="top" wrapText="1"/>
      <protection locked="0"/>
    </xf>
    <xf numFmtId="0" fontId="5" fillId="0" borderId="0" xfId="62" applyFont="1" applyAlignment="1" applyProtection="1">
      <alignment horizontal="center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/>
      <protection locked="0"/>
    </xf>
    <xf numFmtId="0" fontId="6" fillId="0" borderId="0" xfId="62" applyFont="1" applyAlignment="1" applyProtection="1">
      <alignment horizontal="left" vertical="top"/>
      <protection locked="0"/>
    </xf>
    <xf numFmtId="0" fontId="5" fillId="0" borderId="0" xfId="62" applyFont="1" applyBorder="1" applyAlignment="1" applyProtection="1">
      <alignment vertical="top" wrapText="1"/>
      <protection locked="0"/>
    </xf>
    <xf numFmtId="3" fontId="5" fillId="0" borderId="0" xfId="62" applyNumberFormat="1" applyFont="1" applyBorder="1" applyAlignment="1" applyProtection="1">
      <alignment horizontal="center" vertical="top"/>
      <protection locked="0"/>
    </xf>
    <xf numFmtId="0" fontId="5" fillId="0" borderId="0" xfId="62" applyFont="1" applyBorder="1" applyAlignment="1" applyProtection="1">
      <alignment horizontal="center" vertical="top"/>
      <protection locked="0"/>
    </xf>
    <xf numFmtId="3" fontId="5" fillId="0" borderId="0" xfId="63" applyNumberFormat="1" applyFont="1" applyAlignment="1" applyProtection="1">
      <alignment wrapText="1"/>
      <protection locked="0"/>
    </xf>
    <xf numFmtId="0" fontId="5" fillId="0" borderId="0" xfId="63" applyFont="1" applyAlignment="1" applyProtection="1">
      <alignment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>
      <alignment vertical="top"/>
      <protection/>
    </xf>
    <xf numFmtId="0" fontId="0" fillId="0" borderId="0" xfId="62" applyFont="1" applyAlignment="1" applyProtection="1">
      <alignment vertical="top" wrapText="1"/>
      <protection locked="0"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0" fillId="0" borderId="0" xfId="62" applyFont="1" applyBorder="1" applyAlignment="1" applyProtection="1">
      <alignment vertical="top" wrapText="1"/>
      <protection locked="0"/>
    </xf>
    <xf numFmtId="0" fontId="0" fillId="0" borderId="0" xfId="62" applyFont="1" applyAlignment="1" applyProtection="1">
      <alignment horizontal="left" vertical="top" wrapText="1"/>
      <protection locked="0"/>
    </xf>
    <xf numFmtId="3" fontId="0" fillId="0" borderId="0" xfId="62" applyNumberFormat="1" applyFont="1" applyAlignment="1" applyProtection="1">
      <alignment vertical="top" wrapText="1"/>
      <protection locked="0"/>
    </xf>
    <xf numFmtId="3" fontId="0" fillId="0" borderId="0" xfId="62" applyNumberFormat="1" applyFont="1" applyAlignment="1" applyProtection="1">
      <alignment vertical="top"/>
      <protection locked="0"/>
    </xf>
    <xf numFmtId="1" fontId="0" fillId="0" borderId="0" xfId="62" applyNumberFormat="1" applyFont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3" fontId="0" fillId="0" borderId="0" xfId="63" applyNumberFormat="1" applyFont="1" applyAlignment="1" applyProtection="1">
      <alignment wrapText="1"/>
      <protection locked="0"/>
    </xf>
    <xf numFmtId="0" fontId="12" fillId="0" borderId="10" xfId="62" applyFont="1" applyBorder="1" applyAlignment="1" applyProtection="1">
      <alignment horizontal="center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3" fillId="33" borderId="10" xfId="62" applyFont="1" applyFill="1" applyBorder="1" applyAlignment="1" applyProtection="1">
      <alignment horizontal="left" vertical="top" wrapText="1"/>
      <protection/>
    </xf>
    <xf numFmtId="49" fontId="0" fillId="0" borderId="10" xfId="62" applyNumberFormat="1" applyFont="1" applyBorder="1" applyAlignment="1" applyProtection="1">
      <alignment horizontal="right" vertical="top" wrapText="1"/>
      <protection/>
    </xf>
    <xf numFmtId="3" fontId="0" fillId="0" borderId="10" xfId="62" applyNumberFormat="1" applyFont="1" applyBorder="1" applyAlignment="1" applyProtection="1">
      <alignment vertical="top" wrapText="1"/>
      <protection/>
    </xf>
    <xf numFmtId="49" fontId="0" fillId="34" borderId="10" xfId="62" applyNumberFormat="1" applyFont="1" applyFill="1" applyBorder="1" applyAlignment="1" applyProtection="1">
      <alignment horizontal="right" vertical="top" wrapText="1"/>
      <protection/>
    </xf>
    <xf numFmtId="3" fontId="0" fillId="34" borderId="10" xfId="0" applyNumberFormat="1" applyFont="1" applyFill="1" applyBorder="1" applyAlignment="1" applyProtection="1">
      <alignment vertical="top" wrapText="1"/>
      <protection/>
    </xf>
    <xf numFmtId="0" fontId="14" fillId="33" borderId="10" xfId="62" applyFont="1" applyFill="1" applyBorder="1" applyAlignment="1" applyProtection="1">
      <alignment wrapText="1"/>
      <protection/>
    </xf>
    <xf numFmtId="0" fontId="0" fillId="0" borderId="10" xfId="62" applyFont="1" applyBorder="1" applyAlignment="1" applyProtection="1">
      <alignment horizontal="right" vertical="top" wrapText="1"/>
      <protection/>
    </xf>
    <xf numFmtId="0" fontId="14" fillId="33" borderId="10" xfId="62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 applyProtection="1">
      <alignment vertical="top" wrapText="1"/>
      <protection/>
    </xf>
    <xf numFmtId="49" fontId="0" fillId="0" borderId="10" xfId="62" applyNumberFormat="1" applyFont="1" applyBorder="1" applyAlignment="1" applyProtection="1">
      <alignment horizontal="right" wrapText="1"/>
      <protection/>
    </xf>
    <xf numFmtId="3" fontId="0" fillId="34" borderId="10" xfId="62" applyNumberFormat="1" applyFont="1" applyFill="1" applyBorder="1" applyAlignment="1" applyProtection="1">
      <alignment wrapText="1"/>
      <protection locked="0"/>
    </xf>
    <xf numFmtId="1" fontId="0" fillId="0" borderId="10" xfId="62" applyNumberFormat="1" applyFont="1" applyBorder="1" applyAlignment="1" applyProtection="1">
      <alignment horizontal="right" wrapText="1"/>
      <protection/>
    </xf>
    <xf numFmtId="0" fontId="14" fillId="33" borderId="10" xfId="62" applyFont="1" applyFill="1" applyBorder="1" applyAlignment="1" applyProtection="1">
      <alignment horizontal="left"/>
      <protection/>
    </xf>
    <xf numFmtId="49" fontId="0" fillId="0" borderId="10" xfId="62" applyNumberFormat="1" applyFont="1" applyFill="1" applyBorder="1" applyAlignment="1" applyProtection="1">
      <alignment horizontal="right" wrapText="1"/>
      <protection/>
    </xf>
    <xf numFmtId="0" fontId="13" fillId="33" borderId="10" xfId="62" applyFont="1" applyFill="1" applyBorder="1" applyAlignment="1" applyProtection="1">
      <alignment horizontal="left"/>
      <protection/>
    </xf>
    <xf numFmtId="1" fontId="15" fillId="0" borderId="10" xfId="62" applyNumberFormat="1" applyFont="1" applyBorder="1" applyAlignment="1" applyProtection="1">
      <alignment horizontal="right" wrapText="1"/>
      <protection/>
    </xf>
    <xf numFmtId="3" fontId="16" fillId="34" borderId="10" xfId="62" applyNumberFormat="1" applyFont="1" applyFill="1" applyBorder="1" applyAlignment="1" applyProtection="1">
      <alignment wrapText="1"/>
      <protection/>
    </xf>
    <xf numFmtId="1" fontId="15" fillId="0" borderId="11" xfId="62" applyNumberFormat="1" applyFont="1" applyBorder="1" applyAlignment="1" applyProtection="1">
      <alignment horizontal="right" wrapText="1"/>
      <protection/>
    </xf>
    <xf numFmtId="3" fontId="0" fillId="34" borderId="10" xfId="0" applyNumberFormat="1" applyFont="1" applyFill="1" applyBorder="1" applyAlignment="1" applyProtection="1">
      <alignment wrapText="1"/>
      <protection/>
    </xf>
    <xf numFmtId="0" fontId="13" fillId="33" borderId="10" xfId="62" applyFont="1" applyFill="1" applyBorder="1" applyAlignment="1" applyProtection="1">
      <alignment wrapText="1"/>
      <protection/>
    </xf>
    <xf numFmtId="49" fontId="15" fillId="0" borderId="10" xfId="62" applyNumberFormat="1" applyFont="1" applyBorder="1" applyAlignment="1" applyProtection="1">
      <alignment horizontal="right" wrapText="1"/>
      <protection/>
    </xf>
    <xf numFmtId="49" fontId="15" fillId="0" borderId="10" xfId="62" applyNumberFormat="1" applyFont="1" applyFill="1" applyBorder="1" applyAlignment="1" applyProtection="1">
      <alignment horizontal="right" wrapText="1"/>
      <protection/>
    </xf>
    <xf numFmtId="1" fontId="14" fillId="33" borderId="10" xfId="62" applyNumberFormat="1" applyFont="1" applyFill="1" applyBorder="1" applyAlignment="1" applyProtection="1">
      <alignment horizontal="left" wrapText="1"/>
      <protection/>
    </xf>
    <xf numFmtId="3" fontId="0" fillId="34" borderId="10" xfId="62" applyNumberFormat="1" applyFont="1" applyFill="1" applyBorder="1" applyAlignment="1" applyProtection="1">
      <alignment wrapText="1"/>
      <protection/>
    </xf>
    <xf numFmtId="1" fontId="14" fillId="33" borderId="10" xfId="62" applyNumberFormat="1" applyFont="1" applyFill="1" applyBorder="1" applyAlignment="1" applyProtection="1">
      <alignment horizontal="left"/>
      <protection/>
    </xf>
    <xf numFmtId="1" fontId="13" fillId="33" borderId="10" xfId="62" applyNumberFormat="1" applyFont="1" applyFill="1" applyBorder="1" applyAlignment="1" applyProtection="1">
      <alignment horizontal="left"/>
      <protection/>
    </xf>
    <xf numFmtId="1" fontId="16" fillId="0" borderId="10" xfId="62" applyNumberFormat="1" applyFont="1" applyBorder="1" applyAlignment="1" applyProtection="1">
      <alignment horizontal="right" wrapText="1"/>
      <protection/>
    </xf>
    <xf numFmtId="1" fontId="14" fillId="33" borderId="10" xfId="0" applyNumberFormat="1" applyFont="1" applyFill="1" applyBorder="1" applyAlignment="1" applyProtection="1">
      <alignment horizontal="left" wrapText="1"/>
      <protection/>
    </xf>
    <xf numFmtId="1" fontId="0" fillId="0" borderId="10" xfId="0" applyNumberFormat="1" applyFont="1" applyBorder="1" applyAlignment="1" applyProtection="1">
      <alignment wrapText="1"/>
      <protection/>
    </xf>
    <xf numFmtId="0" fontId="13" fillId="33" borderId="10" xfId="62" applyFont="1" applyFill="1" applyBorder="1" applyAlignment="1" applyProtection="1">
      <alignment horizontal="left" wrapText="1"/>
      <protection/>
    </xf>
    <xf numFmtId="0" fontId="14" fillId="33" borderId="10" xfId="0" applyFont="1" applyFill="1" applyBorder="1" applyAlignment="1" applyProtection="1">
      <alignment horizontal="left"/>
      <protection/>
    </xf>
    <xf numFmtId="49" fontId="0" fillId="0" borderId="11" xfId="62" applyNumberFormat="1" applyFont="1" applyBorder="1" applyAlignment="1" applyProtection="1">
      <alignment horizontal="right" wrapText="1"/>
      <protection/>
    </xf>
    <xf numFmtId="1" fontId="13" fillId="33" borderId="10" xfId="62" applyNumberFormat="1" applyFont="1" applyFill="1" applyBorder="1" applyAlignment="1" applyProtection="1">
      <alignment horizontal="left" wrapText="1"/>
      <protection/>
    </xf>
    <xf numFmtId="3" fontId="16" fillId="34" borderId="10" xfId="62" applyNumberFormat="1" applyFont="1" applyFill="1" applyBorder="1" applyAlignment="1" applyProtection="1">
      <alignment wrapText="1"/>
      <protection locked="0"/>
    </xf>
    <xf numFmtId="49" fontId="14" fillId="33" borderId="10" xfId="62" applyNumberFormat="1" applyFont="1" applyFill="1" applyBorder="1" applyAlignment="1" applyProtection="1">
      <alignment horizontal="left" wrapText="1"/>
      <protection/>
    </xf>
    <xf numFmtId="0" fontId="13" fillId="33" borderId="10" xfId="62" applyNumberFormat="1" applyFont="1" applyFill="1" applyBorder="1" applyAlignment="1" applyProtection="1">
      <alignment wrapText="1"/>
      <protection/>
    </xf>
    <xf numFmtId="49" fontId="16" fillId="0" borderId="10" xfId="62" applyNumberFormat="1" applyFont="1" applyFill="1" applyBorder="1" applyAlignment="1" applyProtection="1">
      <alignment horizontal="right" wrapText="1"/>
      <protection/>
    </xf>
    <xf numFmtId="1" fontId="15" fillId="0" borderId="12" xfId="62" applyNumberFormat="1" applyFont="1" applyBorder="1" applyAlignment="1" applyProtection="1">
      <alignment horizontal="right" wrapText="1"/>
      <protection/>
    </xf>
    <xf numFmtId="1" fontId="14" fillId="33" borderId="10" xfId="0" applyNumberFormat="1" applyFont="1" applyFill="1" applyBorder="1" applyAlignment="1" applyProtection="1">
      <alignment horizontal="left"/>
      <protection/>
    </xf>
    <xf numFmtId="1" fontId="15" fillId="0" borderId="13" xfId="62" applyNumberFormat="1" applyFont="1" applyBorder="1" applyAlignment="1" applyProtection="1">
      <alignment horizontal="right" wrapText="1"/>
      <protection/>
    </xf>
    <xf numFmtId="1" fontId="15" fillId="34" borderId="10" xfId="62" applyNumberFormat="1" applyFont="1" applyFill="1" applyBorder="1" applyAlignment="1" applyProtection="1">
      <alignment horizontal="right" wrapText="1"/>
      <protection/>
    </xf>
    <xf numFmtId="1" fontId="0" fillId="34" borderId="10" xfId="0" applyNumberFormat="1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49" fontId="16" fillId="0" borderId="10" xfId="62" applyNumberFormat="1" applyFont="1" applyBorder="1" applyAlignment="1" applyProtection="1">
      <alignment horizontal="right" wrapText="1"/>
      <protection/>
    </xf>
    <xf numFmtId="49" fontId="13" fillId="33" borderId="10" xfId="62" applyNumberFormat="1" applyFont="1" applyFill="1" applyBorder="1" applyAlignment="1" applyProtection="1">
      <alignment horizontal="left" wrapText="1"/>
      <protection/>
    </xf>
    <xf numFmtId="0" fontId="14" fillId="33" borderId="0" xfId="62" applyFont="1" applyFill="1" applyBorder="1" applyAlignment="1" applyProtection="1">
      <alignment vertical="top" wrapText="1"/>
      <protection/>
    </xf>
    <xf numFmtId="49" fontId="0" fillId="0" borderId="0" xfId="62" applyNumberFormat="1" applyFont="1" applyBorder="1" applyAlignment="1" applyProtection="1">
      <alignment horizontal="right" vertical="top" wrapText="1"/>
      <protection/>
    </xf>
    <xf numFmtId="3" fontId="0" fillId="0" borderId="0" xfId="62" applyNumberFormat="1" applyFont="1" applyBorder="1" applyAlignment="1" applyProtection="1">
      <alignment vertical="top" wrapText="1"/>
      <protection/>
    </xf>
    <xf numFmtId="49" fontId="14" fillId="33" borderId="0" xfId="62" applyNumberFormat="1" applyFont="1" applyFill="1" applyBorder="1" applyAlignment="1" applyProtection="1">
      <alignment vertical="center" wrapText="1"/>
      <protection/>
    </xf>
    <xf numFmtId="1" fontId="0" fillId="0" borderId="0" xfId="62" applyNumberFormat="1" applyFont="1" applyBorder="1" applyAlignment="1" applyProtection="1">
      <alignment horizontal="right" vertical="top" wrapText="1"/>
      <protection/>
    </xf>
    <xf numFmtId="0" fontId="16" fillId="0" borderId="0" xfId="62" applyFont="1" applyBorder="1" applyAlignment="1">
      <alignment vertical="top" wrapText="1"/>
      <protection/>
    </xf>
    <xf numFmtId="49" fontId="0" fillId="0" borderId="0" xfId="62" applyNumberFormat="1" applyFont="1" applyBorder="1" applyAlignment="1">
      <alignment vertical="top" wrapText="1"/>
      <protection/>
    </xf>
    <xf numFmtId="3" fontId="0" fillId="0" borderId="0" xfId="62" applyNumberFormat="1" applyFont="1" applyBorder="1" applyAlignment="1">
      <alignment vertical="top" wrapText="1"/>
      <protection/>
    </xf>
    <xf numFmtId="1" fontId="0" fillId="0" borderId="0" xfId="62" applyNumberFormat="1" applyFont="1" applyBorder="1" applyAlignment="1">
      <alignment vertical="top" wrapText="1"/>
      <protection/>
    </xf>
    <xf numFmtId="0" fontId="0" fillId="0" borderId="0" xfId="62" applyFont="1" applyAlignment="1">
      <alignment horizontal="left" vertical="top" wrapText="1"/>
      <protection/>
    </xf>
    <xf numFmtId="3" fontId="0" fillId="0" borderId="0" xfId="62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62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64" applyFont="1" applyFill="1" applyBorder="1" applyAlignment="1" applyProtection="1">
      <alignment vertical="center" wrapText="1"/>
      <protection locked="0"/>
    </xf>
    <xf numFmtId="0" fontId="7" fillId="0" borderId="0" xfId="64" applyFont="1" applyAlignment="1" applyProtection="1">
      <alignment horizontal="centerContinuous" wrapText="1"/>
      <protection locked="0"/>
    </xf>
    <xf numFmtId="0" fontId="7" fillId="0" borderId="0" xfId="64" applyFont="1">
      <alignment/>
      <protection/>
    </xf>
    <xf numFmtId="3" fontId="5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/>
      <protection locked="0"/>
    </xf>
    <xf numFmtId="0" fontId="7" fillId="0" borderId="0" xfId="64" applyFont="1" applyBorder="1" applyAlignment="1" applyProtection="1">
      <alignment wrapText="1"/>
      <protection locked="0"/>
    </xf>
    <xf numFmtId="3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4" applyNumberFormat="1" applyFont="1" applyProtection="1">
      <alignment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Alignment="1">
      <alignment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7" fillId="0" borderId="0" xfId="64" applyFont="1" applyBorder="1" applyAlignment="1" applyProtection="1">
      <alignment horizontal="centerContinuous" vertical="center" wrapText="1"/>
      <protection locked="0"/>
    </xf>
    <xf numFmtId="3" fontId="7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 horizontal="centerContinuous"/>
      <protection locked="0"/>
    </xf>
    <xf numFmtId="0" fontId="7" fillId="0" borderId="0" xfId="64" applyFont="1" applyAlignment="1">
      <alignment wrapText="1"/>
      <protection/>
    </xf>
    <xf numFmtId="1" fontId="7" fillId="0" borderId="0" xfId="64" applyNumberFormat="1" applyFont="1" applyProtection="1">
      <alignment/>
      <protection locked="0"/>
    </xf>
    <xf numFmtId="3" fontId="7" fillId="0" borderId="0" xfId="64" applyNumberFormat="1" applyFont="1" applyBorder="1">
      <alignment/>
      <protection/>
    </xf>
    <xf numFmtId="1" fontId="7" fillId="0" borderId="0" xfId="64" applyNumberFormat="1" applyFont="1" applyBorder="1">
      <alignment/>
      <protection/>
    </xf>
    <xf numFmtId="3" fontId="7" fillId="0" borderId="0" xfId="64" applyNumberFormat="1" applyFont="1">
      <alignment/>
      <protection/>
    </xf>
    <xf numFmtId="1" fontId="7" fillId="0" borderId="0" xfId="64" applyNumberFormat="1" applyFont="1">
      <alignment/>
      <protection/>
    </xf>
    <xf numFmtId="0" fontId="7" fillId="0" borderId="0" xfId="64" applyFont="1" applyBorder="1">
      <alignment/>
      <protection/>
    </xf>
    <xf numFmtId="0" fontId="0" fillId="0" borderId="0" xfId="64" applyFont="1" applyAlignment="1" applyProtection="1">
      <alignment horizontal="right"/>
      <protection locked="0"/>
    </xf>
    <xf numFmtId="0" fontId="5" fillId="0" borderId="0" xfId="63" applyFont="1" applyBorder="1" applyAlignment="1" applyProtection="1">
      <alignment horizontal="left" vertical="center"/>
      <protection locked="0"/>
    </xf>
    <xf numFmtId="0" fontId="5" fillId="0" borderId="0" xfId="63" applyFont="1" applyBorder="1" applyAlignment="1" applyProtection="1">
      <alignment horizontal="centerContinuous" vertical="center" wrapText="1"/>
      <protection locked="0"/>
    </xf>
    <xf numFmtId="0" fontId="7" fillId="0" borderId="0" xfId="63" applyFont="1" applyAlignment="1" applyProtection="1">
      <alignment wrapText="1"/>
      <protection/>
    </xf>
    <xf numFmtId="0" fontId="7" fillId="0" borderId="0" xfId="63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63" applyFont="1" applyAlignment="1" applyProtection="1">
      <alignment horizontal="right" wrapText="1"/>
      <protection/>
    </xf>
    <xf numFmtId="0" fontId="19" fillId="0" borderId="10" xfId="63" applyFont="1" applyBorder="1" applyAlignment="1" applyProtection="1">
      <alignment wrapText="1"/>
      <protection/>
    </xf>
    <xf numFmtId="3" fontId="7" fillId="0" borderId="10" xfId="63" applyNumberFormat="1" applyFont="1" applyFill="1" applyBorder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/>
    </xf>
    <xf numFmtId="0" fontId="7" fillId="0" borderId="10" xfId="63" applyFont="1" applyBorder="1" applyAlignment="1" applyProtection="1">
      <alignment vertical="top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1" fontId="7" fillId="34" borderId="10" xfId="63" applyNumberFormat="1" applyFont="1" applyFill="1" applyBorder="1" applyAlignment="1" applyProtection="1">
      <alignment wrapText="1"/>
      <protection locked="0"/>
    </xf>
    <xf numFmtId="0" fontId="7" fillId="0" borderId="10" xfId="63" applyFont="1" applyBorder="1" applyAlignment="1" applyProtection="1">
      <alignment wrapText="1"/>
      <protection/>
    </xf>
    <xf numFmtId="1" fontId="7" fillId="34" borderId="10" xfId="63" applyNumberFormat="1" applyFont="1" applyFill="1" applyBorder="1" applyAlignment="1" applyProtection="1">
      <alignment vertical="center" wrapText="1"/>
      <protection locked="0"/>
    </xf>
    <xf numFmtId="0" fontId="7" fillId="0" borderId="10" xfId="63" applyFont="1" applyFill="1" applyBorder="1" applyAlignment="1" applyProtection="1">
      <alignment vertical="top" wrapText="1"/>
      <protection/>
    </xf>
    <xf numFmtId="0" fontId="5" fillId="0" borderId="10" xfId="63" applyFont="1" applyBorder="1" applyAlignment="1" applyProtection="1">
      <alignment horizontal="right" wrapText="1"/>
      <protection/>
    </xf>
    <xf numFmtId="3" fontId="5" fillId="34" borderId="10" xfId="63" applyNumberFormat="1" applyFont="1" applyFill="1" applyBorder="1" applyAlignment="1" applyProtection="1">
      <alignment wrapText="1"/>
      <protection/>
    </xf>
    <xf numFmtId="1" fontId="7" fillId="34" borderId="10" xfId="63" applyNumberFormat="1" applyFont="1" applyFill="1" applyBorder="1" applyAlignment="1" applyProtection="1">
      <alignment wrapText="1"/>
      <protection/>
    </xf>
    <xf numFmtId="0" fontId="7" fillId="0" borderId="10" xfId="63" applyFont="1" applyFill="1" applyBorder="1" applyAlignment="1" applyProtection="1">
      <alignment wrapText="1"/>
      <protection/>
    </xf>
    <xf numFmtId="0" fontId="5" fillId="0" borderId="10" xfId="63" applyFont="1" applyBorder="1" applyAlignment="1" applyProtection="1">
      <alignment wrapText="1"/>
      <protection/>
    </xf>
    <xf numFmtId="1" fontId="7" fillId="0" borderId="0" xfId="63" applyNumberFormat="1" applyFont="1" applyFill="1" applyBorder="1" applyAlignment="1" applyProtection="1">
      <alignment wrapText="1"/>
      <protection/>
    </xf>
    <xf numFmtId="0" fontId="16" fillId="0" borderId="0" xfId="65" applyFont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2" applyFont="1" applyBorder="1" applyAlignment="1" applyProtection="1">
      <alignment horizontal="center" vertical="top"/>
      <protection locked="0"/>
    </xf>
    <xf numFmtId="0" fontId="0" fillId="0" borderId="0" xfId="62" applyFont="1" applyBorder="1" applyAlignment="1" applyProtection="1">
      <alignment horizontal="right" vertical="top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 applyProtection="1">
      <alignment/>
      <protection locked="0"/>
    </xf>
    <xf numFmtId="0" fontId="0" fillId="0" borderId="0" xfId="62" applyFont="1" applyAlignment="1">
      <alignment horizontal="right" vertical="top" wrapText="1"/>
      <protection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horizontal="left" vertical="top" wrapText="1"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wrapText="1"/>
      <protection/>
    </xf>
    <xf numFmtId="0" fontId="11" fillId="0" borderId="0" xfId="63" applyFont="1" applyAlignment="1">
      <alignment horizontal="right" wrapText="1"/>
      <protection/>
    </xf>
    <xf numFmtId="0" fontId="11" fillId="0" borderId="0" xfId="65" applyFont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 applyProtection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 wrapText="1"/>
      <protection/>
    </xf>
    <xf numFmtId="49" fontId="6" fillId="34" borderId="10" xfId="65" applyNumberFormat="1" applyFont="1" applyFill="1" applyBorder="1" applyAlignment="1">
      <alignment horizontal="center" vertical="center" wrapText="1"/>
      <protection/>
    </xf>
    <xf numFmtId="49" fontId="6" fillId="0" borderId="10" xfId="65" applyNumberFormat="1" applyFont="1" applyFill="1" applyBorder="1" applyAlignment="1">
      <alignment horizontal="center" vertical="center" wrapText="1"/>
      <protection/>
    </xf>
    <xf numFmtId="0" fontId="11" fillId="34" borderId="10" xfId="65" applyFont="1" applyFill="1" applyBorder="1" applyAlignment="1">
      <alignment vertical="center" wrapText="1"/>
      <protection/>
    </xf>
    <xf numFmtId="3" fontId="11" fillId="34" borderId="10" xfId="65" applyNumberFormat="1" applyFont="1" applyFill="1" applyBorder="1" applyAlignment="1" applyProtection="1">
      <alignment vertical="center"/>
      <protection/>
    </xf>
    <xf numFmtId="3" fontId="11" fillId="34" borderId="10" xfId="65" applyNumberFormat="1" applyFont="1" applyFill="1" applyBorder="1" applyAlignment="1" applyProtection="1">
      <alignment vertical="center"/>
      <protection locked="0"/>
    </xf>
    <xf numFmtId="0" fontId="6" fillId="0" borderId="0" xfId="65" applyFont="1" applyProtection="1">
      <alignment/>
      <protection/>
    </xf>
    <xf numFmtId="0" fontId="6" fillId="0" borderId="0" xfId="65" applyFont="1">
      <alignment/>
      <protection/>
    </xf>
    <xf numFmtId="0" fontId="6" fillId="34" borderId="10" xfId="65" applyFont="1" applyFill="1" applyBorder="1" applyAlignment="1">
      <alignment vertical="center" wrapText="1"/>
      <protection/>
    </xf>
    <xf numFmtId="3" fontId="6" fillId="34" borderId="10" xfId="65" applyNumberFormat="1" applyFont="1" applyFill="1" applyBorder="1" applyAlignment="1" applyProtection="1">
      <alignment vertical="center"/>
      <protection locked="0"/>
    </xf>
    <xf numFmtId="3" fontId="6" fillId="34" borderId="10" xfId="65" applyNumberFormat="1" applyFont="1" applyFill="1" applyBorder="1" applyAlignment="1" applyProtection="1">
      <alignment vertical="center"/>
      <protection/>
    </xf>
    <xf numFmtId="0" fontId="6" fillId="0" borderId="0" xfId="65" applyFont="1" applyBorder="1">
      <alignment/>
      <protection/>
    </xf>
    <xf numFmtId="3" fontId="11" fillId="34" borderId="12" xfId="65" applyNumberFormat="1" applyFont="1" applyFill="1" applyBorder="1" applyAlignment="1" applyProtection="1">
      <alignment vertical="center"/>
      <protection/>
    </xf>
    <xf numFmtId="49" fontId="11" fillId="0" borderId="11" xfId="65" applyNumberFormat="1" applyFont="1" applyBorder="1" applyAlignment="1">
      <alignment horizontal="center" vertical="center" wrapText="1"/>
      <protection/>
    </xf>
    <xf numFmtId="3" fontId="11" fillId="34" borderId="11" xfId="65" applyNumberFormat="1" applyFont="1" applyFill="1" applyBorder="1" applyAlignment="1" applyProtection="1">
      <alignment vertical="center"/>
      <protection/>
    </xf>
    <xf numFmtId="3" fontId="6" fillId="34" borderId="13" xfId="65" applyNumberFormat="1" applyFont="1" applyFill="1" applyBorder="1" applyAlignment="1" applyProtection="1">
      <alignment vertical="center"/>
      <protection/>
    </xf>
    <xf numFmtId="0" fontId="6" fillId="34" borderId="10" xfId="65" applyFont="1" applyFill="1" applyBorder="1" applyAlignment="1">
      <alignment wrapText="1"/>
      <protection/>
    </xf>
    <xf numFmtId="49" fontId="6" fillId="0" borderId="10" xfId="65" applyNumberFormat="1" applyFont="1" applyBorder="1" applyAlignment="1">
      <alignment horizontal="center" wrapText="1"/>
      <protection/>
    </xf>
    <xf numFmtId="0" fontId="11" fillId="0" borderId="0" xfId="65" applyFont="1" applyBorder="1" applyAlignment="1" applyProtection="1">
      <alignment vertical="center" wrapText="1"/>
      <protection locked="0"/>
    </xf>
    <xf numFmtId="3" fontId="6" fillId="0" borderId="0" xfId="65" applyNumberFormat="1" applyFont="1" applyBorder="1" applyAlignment="1" applyProtection="1">
      <alignment vertical="center"/>
      <protection locked="0"/>
    </xf>
    <xf numFmtId="0" fontId="6" fillId="0" borderId="0" xfId="65" applyFont="1" applyBorder="1" applyProtection="1">
      <alignment/>
      <protection locked="0"/>
    </xf>
    <xf numFmtId="3" fontId="6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wrapText="1"/>
      <protection locked="0"/>
    </xf>
    <xf numFmtId="0" fontId="0" fillId="0" borderId="0" xfId="65" applyFont="1" applyBorder="1" applyProtection="1">
      <alignment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0" xfId="65" applyFont="1" applyProtection="1">
      <alignment/>
      <protection locked="0"/>
    </xf>
    <xf numFmtId="1" fontId="0" fillId="0" borderId="0" xfId="62" applyNumberFormat="1" applyFont="1" applyBorder="1" applyAlignment="1" applyProtection="1">
      <alignment vertical="top" wrapText="1"/>
      <protection locked="0"/>
    </xf>
    <xf numFmtId="0" fontId="6" fillId="0" borderId="0" xfId="65" applyFont="1" applyAlignment="1">
      <alignment wrapText="1"/>
      <protection/>
    </xf>
    <xf numFmtId="0" fontId="0" fillId="0" borderId="0" xfId="61" applyFont="1" applyAlignment="1" applyProtection="1">
      <alignment vertical="center"/>
      <protection locked="0"/>
    </xf>
    <xf numFmtId="0" fontId="16" fillId="0" borderId="0" xfId="60" applyFont="1" applyAlignment="1" applyProtection="1">
      <alignment horizontal="center" vertical="center"/>
      <protection locked="0"/>
    </xf>
    <xf numFmtId="0" fontId="0" fillId="0" borderId="0" xfId="65" applyFont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0" fontId="16" fillId="0" borderId="0" xfId="60" applyFont="1" applyAlignment="1" applyProtection="1">
      <alignment horizontal="left" vertical="center" wrapText="1"/>
      <protection locked="0"/>
    </xf>
    <xf numFmtId="0" fontId="0" fillId="0" borderId="0" xfId="60" applyFont="1" applyAlignment="1" applyProtection="1">
      <alignment horizontal="centerContinuous" vertical="center" wrapText="1"/>
      <protection locked="0"/>
    </xf>
    <xf numFmtId="0" fontId="0" fillId="0" borderId="0" xfId="60" applyFont="1" applyAlignment="1" applyProtection="1">
      <alignment horizontal="left" vertical="center" wrapText="1"/>
      <protection locked="0"/>
    </xf>
    <xf numFmtId="0" fontId="0" fillId="0" borderId="0" xfId="62" applyFont="1" applyAlignment="1" applyProtection="1">
      <alignment horizontal="right" vertical="center"/>
      <protection locked="0"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vertical="justify" wrapText="1"/>
      <protection locked="0"/>
    </xf>
    <xf numFmtId="0" fontId="6" fillId="0" borderId="0" xfId="60" applyFont="1" applyBorder="1" applyAlignment="1" applyProtection="1">
      <alignment horizontal="left" vertical="justify" wrapText="1"/>
      <protection locked="0"/>
    </xf>
    <xf numFmtId="0" fontId="6" fillId="0" borderId="0" xfId="61" applyFont="1">
      <alignment/>
      <protection/>
    </xf>
    <xf numFmtId="0" fontId="11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6" fillId="0" borderId="10" xfId="60" applyFont="1" applyBorder="1" applyAlignment="1" applyProtection="1">
      <alignment horizontal="centerContinuous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11" fillId="0" borderId="0" xfId="61" applyFont="1">
      <alignment/>
      <protection/>
    </xf>
    <xf numFmtId="0" fontId="6" fillId="0" borderId="0" xfId="61" applyFont="1" applyProtection="1">
      <alignment/>
      <protection locked="0"/>
    </xf>
    <xf numFmtId="0" fontId="6" fillId="0" borderId="0" xfId="61" applyFont="1" applyAlignment="1" applyProtection="1">
      <alignment/>
      <protection locked="0"/>
    </xf>
    <xf numFmtId="0" fontId="6" fillId="0" borderId="0" xfId="61" applyFont="1" applyAlignment="1">
      <alignment/>
      <protection/>
    </xf>
    <xf numFmtId="0" fontId="0" fillId="0" borderId="10" xfId="60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justify" wrapText="1"/>
      <protection/>
    </xf>
    <xf numFmtId="49" fontId="16" fillId="34" borderId="10" xfId="60" applyNumberFormat="1" applyFont="1" applyFill="1" applyBorder="1" applyAlignment="1" applyProtection="1">
      <alignment vertical="justify" wrapText="1"/>
      <protection/>
    </xf>
    <xf numFmtId="0" fontId="0" fillId="34" borderId="10" xfId="60" applyFont="1" applyFill="1" applyBorder="1" applyAlignment="1" applyProtection="1">
      <alignment horizontal="left" vertical="center" wrapText="1"/>
      <protection/>
    </xf>
    <xf numFmtId="0" fontId="0" fillId="0" borderId="0" xfId="61" applyFont="1">
      <alignment/>
      <protection/>
    </xf>
    <xf numFmtId="0" fontId="0" fillId="0" borderId="10" xfId="60" applyFont="1" applyBorder="1" applyProtection="1">
      <alignment/>
      <protection/>
    </xf>
    <xf numFmtId="49" fontId="0" fillId="0" borderId="10" xfId="60" applyNumberFormat="1" applyFont="1" applyBorder="1" applyAlignment="1" applyProtection="1">
      <alignment horizontal="center" vertical="center" wrapText="1"/>
      <protection/>
    </xf>
    <xf numFmtId="3" fontId="0" fillId="34" borderId="10" xfId="60" applyNumberFormat="1" applyFont="1" applyFill="1" applyBorder="1" applyAlignment="1" applyProtection="1">
      <alignment vertical="center" wrapText="1"/>
      <protection locked="0"/>
    </xf>
    <xf numFmtId="3" fontId="0" fillId="34" borderId="10" xfId="60" applyNumberFormat="1" applyFont="1" applyFill="1" applyBorder="1" applyAlignment="1" applyProtection="1">
      <alignment vertical="center" wrapText="1"/>
      <protection/>
    </xf>
    <xf numFmtId="3" fontId="0" fillId="0" borderId="10" xfId="60" applyNumberFormat="1" applyFont="1" applyFill="1" applyBorder="1" applyAlignment="1" applyProtection="1">
      <alignment vertical="center" wrapText="1"/>
      <protection/>
    </xf>
    <xf numFmtId="0" fontId="0" fillId="0" borderId="0" xfId="61" applyFont="1" applyProtection="1">
      <alignment/>
      <protection/>
    </xf>
    <xf numFmtId="0" fontId="0" fillId="0" borderId="10" xfId="60" applyNumberFormat="1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center" wrapText="1"/>
      <protection/>
    </xf>
    <xf numFmtId="0" fontId="0" fillId="0" borderId="10" xfId="60" applyFont="1" applyBorder="1" applyAlignment="1" applyProtection="1">
      <alignment horizontal="right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horizontal="left"/>
      <protection/>
    </xf>
    <xf numFmtId="0" fontId="0" fillId="0" borderId="10" xfId="60" applyFont="1" applyBorder="1" applyAlignment="1" applyProtection="1">
      <alignment vertical="top" wrapText="1"/>
      <protection/>
    </xf>
    <xf numFmtId="0" fontId="0" fillId="0" borderId="10" xfId="60" applyFont="1" applyBorder="1" applyAlignment="1" applyProtection="1">
      <alignment horizontal="lef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0" fillId="34" borderId="12" xfId="60" applyNumberFormat="1" applyFont="1" applyFill="1" applyBorder="1" applyAlignment="1" applyProtection="1">
      <alignment vertical="center" wrapText="1"/>
      <protection/>
    </xf>
    <xf numFmtId="3" fontId="0" fillId="0" borderId="12" xfId="60" applyNumberFormat="1" applyFont="1" applyFill="1" applyBorder="1" applyAlignment="1" applyProtection="1">
      <alignment vertical="center" wrapText="1"/>
      <protection/>
    </xf>
    <xf numFmtId="0" fontId="0" fillId="0" borderId="11" xfId="60" applyFont="1" applyBorder="1" applyAlignment="1" applyProtection="1">
      <alignment vertical="justify" wrapText="1"/>
      <protection/>
    </xf>
    <xf numFmtId="49" fontId="0" fillId="34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vertical="justify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0" xfId="60" applyFont="1" applyProtection="1">
      <alignment/>
      <protection locked="0"/>
    </xf>
    <xf numFmtId="0" fontId="0" fillId="0" borderId="0" xfId="60" applyFont="1" applyAlignment="1" applyProtection="1">
      <alignment vertical="center" wrapText="1"/>
      <protection locked="0"/>
    </xf>
    <xf numFmtId="0" fontId="0" fillId="0" borderId="0" xfId="61" applyFont="1" applyProtection="1">
      <alignment/>
      <protection locked="0"/>
    </xf>
    <xf numFmtId="0" fontId="0" fillId="0" borderId="0" xfId="60" applyFont="1" applyAlignment="1" applyProtection="1">
      <alignment/>
      <protection locked="0"/>
    </xf>
    <xf numFmtId="0" fontId="0" fillId="0" borderId="0" xfId="60" applyFont="1" applyBorder="1" applyAlignment="1" applyProtection="1">
      <alignment horizontal="centerContinuous"/>
      <protection locked="0"/>
    </xf>
    <xf numFmtId="0" fontId="0" fillId="0" borderId="0" xfId="60" applyFont="1" applyAlignment="1" applyProtection="1">
      <alignment horizontal="centerContinuous"/>
      <protection locked="0"/>
    </xf>
    <xf numFmtId="0" fontId="0" fillId="0" borderId="0" xfId="61" applyFont="1" applyAlignment="1" applyProtection="1">
      <alignment/>
      <protection locked="0"/>
    </xf>
    <xf numFmtId="0" fontId="6" fillId="0" borderId="0" xfId="57" applyFont="1" applyAlignment="1">
      <alignment horizontal="centerContinuous" vertical="center" wrapText="1"/>
      <protection/>
    </xf>
    <xf numFmtId="0" fontId="6" fillId="0" borderId="0" xfId="61" applyFont="1" applyAlignment="1">
      <alignment vertical="center"/>
      <protection/>
    </xf>
    <xf numFmtId="0" fontId="6" fillId="0" borderId="0" xfId="57" applyFont="1" applyAlignment="1" applyProtection="1">
      <alignment horizontal="center" vertical="center"/>
      <protection locked="0"/>
    </xf>
    <xf numFmtId="49" fontId="6" fillId="0" borderId="0" xfId="57" applyNumberFormat="1" applyFont="1" applyAlignment="1" applyProtection="1">
      <alignment horizontal="center" vertical="center"/>
      <protection locked="0"/>
    </xf>
    <xf numFmtId="1" fontId="6" fillId="0" borderId="0" xfId="57" applyNumberFormat="1" applyFont="1" applyAlignment="1" applyProtection="1">
      <alignment horizontal="center" vertical="center"/>
      <protection locked="0"/>
    </xf>
    <xf numFmtId="0" fontId="6" fillId="0" borderId="0" xfId="57" applyFont="1" applyAlignment="1">
      <alignment/>
      <protection/>
    </xf>
    <xf numFmtId="1" fontId="6" fillId="0" borderId="0" xfId="60" applyNumberFormat="1" applyFont="1" applyAlignment="1" applyProtection="1">
      <alignment horizontal="center"/>
      <protection locked="0"/>
    </xf>
    <xf numFmtId="0" fontId="6" fillId="0" borderId="0" xfId="60" applyFont="1" applyAlignment="1">
      <alignment horizontal="center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>
      <alignment vertical="justify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1" fontId="6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right"/>
      <protection locked="0"/>
    </xf>
    <xf numFmtId="0" fontId="11" fillId="0" borderId="10" xfId="57" applyFont="1" applyBorder="1" applyAlignment="1" applyProtection="1">
      <alignment horizontal="centerContinuous" vertical="center" wrapText="1"/>
      <protection/>
    </xf>
    <xf numFmtId="0" fontId="11" fillId="0" borderId="0" xfId="57" applyFont="1" applyBorder="1" applyProtection="1">
      <alignment/>
      <protection/>
    </xf>
    <xf numFmtId="0" fontId="11" fillId="0" borderId="0" xfId="61" applyFont="1" applyProtection="1">
      <alignment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vertical="center" wrapText="1"/>
      <protection/>
    </xf>
    <xf numFmtId="0" fontId="11" fillId="0" borderId="10" xfId="57" applyFont="1" applyBorder="1" applyAlignment="1" applyProtection="1">
      <alignment vertical="center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6" fillId="34" borderId="0" xfId="57" applyFont="1" applyFill="1" applyBorder="1" applyProtection="1">
      <alignment/>
      <protection/>
    </xf>
    <xf numFmtId="0" fontId="11" fillId="34" borderId="10" xfId="57" applyFont="1" applyFill="1" applyBorder="1" applyAlignment="1" applyProtection="1">
      <alignment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6" fillId="34" borderId="0" xfId="57" applyFont="1" applyFill="1" applyBorder="1" applyAlignment="1" applyProtection="1">
      <alignment horizontal="right" vertical="center" wrapText="1"/>
      <protection/>
    </xf>
    <xf numFmtId="0" fontId="6" fillId="0" borderId="0" xfId="61" applyFont="1" applyBorder="1">
      <alignment/>
      <protection/>
    </xf>
    <xf numFmtId="0" fontId="6" fillId="34" borderId="0" xfId="57" applyFont="1" applyFill="1" applyBorder="1" applyAlignment="1" applyProtection="1">
      <alignment horizontal="left" vertical="center" wrapText="1"/>
      <protection/>
    </xf>
    <xf numFmtId="0" fontId="11" fillId="34" borderId="0" xfId="57" applyFont="1" applyFill="1" applyBorder="1" applyAlignment="1" applyProtection="1">
      <alignment horizontal="right"/>
      <protection/>
    </xf>
    <xf numFmtId="0" fontId="11" fillId="34" borderId="10" xfId="57" applyFont="1" applyFill="1" applyBorder="1" applyAlignment="1" applyProtection="1">
      <alignment horizontal="centerContinuous" vertical="center" wrapText="1"/>
      <protection/>
    </xf>
    <xf numFmtId="0" fontId="11" fillId="34" borderId="10" xfId="57" applyFont="1" applyFill="1" applyBorder="1" applyAlignment="1" applyProtection="1">
      <alignment horizontal="center" vertical="center" wrapText="1"/>
      <protection/>
    </xf>
    <xf numFmtId="0" fontId="11" fillId="34" borderId="10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16" fillId="0" borderId="10" xfId="57" applyFont="1" applyBorder="1" applyAlignment="1" applyProtection="1">
      <alignment vertical="center" wrapText="1"/>
      <protection/>
    </xf>
    <xf numFmtId="49" fontId="15" fillId="0" borderId="10" xfId="57" applyNumberFormat="1" applyFont="1" applyBorder="1" applyAlignment="1" applyProtection="1">
      <alignment horizontal="center" vertical="center" wrapText="1"/>
      <protection/>
    </xf>
    <xf numFmtId="1" fontId="0" fillId="34" borderId="10" xfId="57" applyNumberFormat="1" applyFont="1" applyFill="1" applyBorder="1" applyAlignment="1" applyProtection="1">
      <alignment vertical="center" wrapText="1"/>
      <protection locked="0"/>
    </xf>
    <xf numFmtId="1" fontId="0" fillId="34" borderId="10" xfId="57" applyNumberFormat="1" applyFont="1" applyFill="1" applyBorder="1" applyAlignment="1" applyProtection="1">
      <alignment vertical="center" wrapText="1"/>
      <protection/>
    </xf>
    <xf numFmtId="0" fontId="0" fillId="34" borderId="0" xfId="57" applyFont="1" applyFill="1" applyBorder="1" applyProtection="1">
      <alignment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>
      <alignment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vertical="center" wrapText="1"/>
      <protection/>
    </xf>
    <xf numFmtId="49" fontId="16" fillId="0" borderId="10" xfId="57" applyNumberFormat="1" applyFont="1" applyBorder="1" applyAlignment="1" applyProtection="1">
      <alignment horizontal="left" vertical="center" wrapText="1"/>
      <protection/>
    </xf>
    <xf numFmtId="0" fontId="0" fillId="34" borderId="10" xfId="57" applyFont="1" applyFill="1" applyBorder="1" applyAlignment="1" applyProtection="1">
      <alignment vertical="center" wrapText="1"/>
      <protection/>
    </xf>
    <xf numFmtId="0" fontId="16" fillId="34" borderId="10" xfId="57" applyFont="1" applyFill="1" applyBorder="1" applyAlignment="1" applyProtection="1">
      <alignment vertical="center" wrapText="1"/>
      <protection/>
    </xf>
    <xf numFmtId="1" fontId="16" fillId="34" borderId="10" xfId="57" applyNumberFormat="1" applyFont="1" applyFill="1" applyBorder="1" applyAlignment="1" applyProtection="1">
      <alignment vertical="center" wrapText="1"/>
      <protection/>
    </xf>
    <xf numFmtId="0" fontId="16" fillId="34" borderId="0" xfId="57" applyFont="1" applyFill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6" fillId="0" borderId="0" xfId="57" applyFont="1" applyAlignment="1" applyProtection="1">
      <alignment horizontal="left" wrapText="1"/>
      <protection locked="0"/>
    </xf>
    <xf numFmtId="0" fontId="16" fillId="0" borderId="0" xfId="57" applyFont="1" applyBorder="1" applyAlignment="1" applyProtection="1">
      <alignment horizontal="left" vertical="center" wrapText="1"/>
      <protection/>
    </xf>
    <xf numFmtId="0" fontId="0" fillId="34" borderId="10" xfId="57" applyFont="1" applyFill="1" applyBorder="1" applyAlignment="1" applyProtection="1">
      <alignment vertical="center"/>
      <protection/>
    </xf>
    <xf numFmtId="1" fontId="0" fillId="34" borderId="10" xfId="57" applyNumberFormat="1" applyFont="1" applyFill="1" applyBorder="1" applyAlignment="1" applyProtection="1">
      <alignment vertical="center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 quotePrefix="1">
      <alignment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1" fontId="0" fillId="34" borderId="0" xfId="57" applyNumberFormat="1" applyFont="1" applyFill="1" applyBorder="1" applyAlignment="1" applyProtection="1">
      <alignment horizontal="left" vertical="center" wrapText="1"/>
      <protection/>
    </xf>
    <xf numFmtId="1" fontId="0" fillId="34" borderId="0" xfId="57" applyNumberFormat="1" applyFont="1" applyFill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34" borderId="0" xfId="57" applyFont="1" applyFill="1" applyBorder="1" applyAlignment="1" applyProtection="1">
      <alignment horizontal="right"/>
      <protection/>
    </xf>
    <xf numFmtId="0" fontId="0" fillId="0" borderId="0" xfId="61" applyFont="1" applyBorder="1">
      <alignment/>
      <protection/>
    </xf>
    <xf numFmtId="0" fontId="16" fillId="0" borderId="10" xfId="57" applyFont="1" applyBorder="1" applyAlignment="1" applyProtection="1">
      <alignment horizontal="center" vertical="center" wrapText="1"/>
      <protection/>
    </xf>
    <xf numFmtId="0" fontId="16" fillId="34" borderId="10" xfId="57" applyFont="1" applyFill="1" applyBorder="1" applyAlignment="1" applyProtection="1">
      <alignment horizontal="center" vertical="center" wrapText="1"/>
      <protection/>
    </xf>
    <xf numFmtId="0" fontId="16" fillId="0" borderId="0" xfId="61" applyFont="1" applyAlignment="1" applyProtection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34" borderId="10" xfId="57" applyFont="1" applyFill="1" applyBorder="1" applyAlignment="1" applyProtection="1">
      <alignment horizontal="center"/>
      <protection/>
    </xf>
    <xf numFmtId="0" fontId="0" fillId="0" borderId="10" xfId="57" applyFont="1" applyBorder="1" applyAlignment="1" applyProtection="1">
      <alignment horizontal="left" vertical="center" wrapText="1"/>
      <protection/>
    </xf>
    <xf numFmtId="1" fontId="0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0" fillId="34" borderId="10" xfId="57" applyNumberFormat="1" applyFont="1" applyFill="1" applyBorder="1" applyAlignment="1" applyProtection="1">
      <alignment horizontal="right"/>
      <protection/>
    </xf>
    <xf numFmtId="0" fontId="16" fillId="0" borderId="10" xfId="57" applyFont="1" applyBorder="1" applyAlignment="1" applyProtection="1">
      <alignment horizontal="left" vertical="center" wrapText="1"/>
      <protection/>
    </xf>
    <xf numFmtId="0" fontId="16" fillId="34" borderId="10" xfId="57" applyFont="1" applyFill="1" applyBorder="1" applyAlignment="1" applyProtection="1">
      <alignment horizontal="right" vertical="center" wrapText="1"/>
      <protection/>
    </xf>
    <xf numFmtId="0" fontId="15" fillId="0" borderId="0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Protection="1">
      <alignment/>
      <protection/>
    </xf>
    <xf numFmtId="49" fontId="0" fillId="0" borderId="0" xfId="57" applyNumberFormat="1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 locked="0"/>
    </xf>
    <xf numFmtId="0" fontId="0" fillId="0" borderId="0" xfId="57" applyFont="1" applyAlignment="1" applyProtection="1">
      <alignment horizontal="left" vertical="center" wrapText="1"/>
      <protection locked="0"/>
    </xf>
    <xf numFmtId="0" fontId="16" fillId="0" borderId="0" xfId="57" applyFont="1" applyBorder="1" applyAlignment="1" applyProtection="1">
      <alignment horizontal="left" wrapText="1"/>
      <protection/>
    </xf>
    <xf numFmtId="0" fontId="0" fillId="0" borderId="0" xfId="65" applyFont="1" applyAlignment="1">
      <alignment horizontal="right"/>
      <protection/>
    </xf>
    <xf numFmtId="0" fontId="0" fillId="0" borderId="0" xfId="58" applyFont="1" applyAlignment="1" applyProtection="1">
      <alignment vertical="center" wrapText="1"/>
      <protection locked="0"/>
    </xf>
    <xf numFmtId="0" fontId="0" fillId="0" borderId="0" xfId="60" applyFont="1" applyAlignment="1" applyProtection="1">
      <alignment horizontal="center"/>
      <protection locked="0"/>
    </xf>
    <xf numFmtId="0" fontId="0" fillId="0" borderId="0" xfId="62" applyFont="1" applyAlignment="1" applyProtection="1">
      <alignment horizontal="right" vertical="top"/>
      <protection locked="0"/>
    </xf>
    <xf numFmtId="0" fontId="5" fillId="0" borderId="0" xfId="60" applyFont="1" applyBorder="1" applyAlignment="1" applyProtection="1">
      <alignment vertical="justify"/>
      <protection locked="0"/>
    </xf>
    <xf numFmtId="49" fontId="5" fillId="0" borderId="0" xfId="60" applyNumberFormat="1" applyFont="1" applyBorder="1" applyAlignment="1" applyProtection="1">
      <alignment vertical="justify"/>
      <protection locked="0"/>
    </xf>
    <xf numFmtId="0" fontId="7" fillId="0" borderId="0" xfId="60" applyFont="1" applyBorder="1" applyAlignment="1" applyProtection="1">
      <alignment vertical="justify"/>
      <protection locked="0"/>
    </xf>
    <xf numFmtId="0" fontId="7" fillId="0" borderId="0" xfId="62" applyFont="1" applyAlignment="1" applyProtection="1">
      <alignment vertical="top" wrapText="1"/>
      <protection locked="0"/>
    </xf>
    <xf numFmtId="0" fontId="7" fillId="0" borderId="0" xfId="61" applyFont="1" applyProtection="1">
      <alignment/>
      <protection/>
    </xf>
    <xf numFmtId="0" fontId="5" fillId="0" borderId="0" xfId="60" applyFont="1" applyBorder="1" applyAlignment="1" applyProtection="1">
      <alignment vertical="justify" wrapText="1"/>
      <protection locked="0"/>
    </xf>
    <xf numFmtId="0" fontId="7" fillId="0" borderId="0" xfId="60" applyFont="1" applyBorder="1" applyAlignment="1" applyProtection="1">
      <alignment vertical="justify" wrapText="1"/>
      <protection locked="0"/>
    </xf>
    <xf numFmtId="0" fontId="5" fillId="0" borderId="0" xfId="61" applyFont="1" applyBorder="1" applyProtection="1">
      <alignment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5" fillId="0" borderId="10" xfId="58" applyFont="1" applyBorder="1" applyAlignment="1" applyProtection="1">
      <alignment horizontal="left" vertical="center" wrapText="1"/>
      <protection/>
    </xf>
    <xf numFmtId="49" fontId="5" fillId="0" borderId="10" xfId="58" applyNumberFormat="1" applyFont="1" applyBorder="1" applyAlignment="1" applyProtection="1">
      <alignment horizontal="left" vertical="center" wrapText="1"/>
      <protection/>
    </xf>
    <xf numFmtId="0" fontId="7" fillId="0" borderId="10" xfId="58" applyFont="1" applyBorder="1" applyAlignment="1" applyProtection="1">
      <alignment horizontal="left" vertical="center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4" borderId="10" xfId="58" applyNumberFormat="1" applyFont="1" applyFill="1" applyBorder="1" applyAlignment="1">
      <alignment horizontal="right" vertical="center" wrapText="1"/>
      <protection/>
    </xf>
    <xf numFmtId="3" fontId="7" fillId="34" borderId="11" xfId="62" applyNumberFormat="1" applyFont="1" applyFill="1" applyBorder="1" applyAlignment="1" applyProtection="1">
      <alignment horizontal="right" vertical="top" wrapText="1"/>
      <protection locked="0"/>
    </xf>
    <xf numFmtId="3" fontId="7" fillId="0" borderId="10" xfId="58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0" xfId="58" applyFont="1" applyBorder="1" applyAlignment="1" applyProtection="1">
      <alignment horizontal="right" vertical="center" wrapText="1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3" fontId="7" fillId="34" borderId="10" xfId="58" applyNumberFormat="1" applyFont="1" applyFill="1" applyBorder="1" applyAlignment="1" applyProtection="1">
      <alignment horizontal="right" vertical="center" wrapText="1"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1" fontId="22" fillId="34" borderId="10" xfId="58" applyNumberFormat="1" applyFont="1" applyFill="1" applyBorder="1" applyAlignment="1" applyProtection="1">
      <alignment horizontal="right" vertical="center" wrapText="1"/>
      <protection/>
    </xf>
    <xf numFmtId="1" fontId="7" fillId="34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Border="1" applyAlignment="1" applyProtection="1">
      <alignment horizontal="right" vertical="center" wrapText="1"/>
      <protection/>
    </xf>
    <xf numFmtId="1" fontId="7" fillId="34" borderId="11" xfId="62" applyNumberFormat="1" applyFont="1" applyFill="1" applyBorder="1" applyAlignment="1" applyProtection="1">
      <alignment horizontal="right" vertical="top" wrapText="1"/>
      <protection locked="0"/>
    </xf>
    <xf numFmtId="1" fontId="7" fillId="0" borderId="10" xfId="58" applyNumberFormat="1" applyFont="1" applyBorder="1" applyAlignment="1" applyProtection="1">
      <alignment horizontal="right" vertical="center" wrapText="1"/>
      <protection/>
    </xf>
    <xf numFmtId="1" fontId="7" fillId="0" borderId="0" xfId="61" applyNumberFormat="1" applyFont="1" applyBorder="1" applyProtection="1">
      <alignment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49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Alignment="1" applyProtection="1">
      <alignment vertical="center" wrapText="1"/>
      <protection locked="0"/>
    </xf>
    <xf numFmtId="1" fontId="7" fillId="0" borderId="0" xfId="58" applyNumberFormat="1" applyFont="1" applyAlignment="1" applyProtection="1">
      <alignment vertical="center" wrapText="1"/>
      <protection locked="0"/>
    </xf>
    <xf numFmtId="0" fontId="7" fillId="0" borderId="0" xfId="61" applyFont="1" applyProtection="1">
      <alignment/>
      <protection locked="0"/>
    </xf>
    <xf numFmtId="1" fontId="7" fillId="0" borderId="0" xfId="61" applyNumberFormat="1" applyFont="1" applyProtection="1">
      <alignment/>
      <protection locked="0"/>
    </xf>
    <xf numFmtId="1" fontId="7" fillId="0" borderId="0" xfId="61" applyNumberFormat="1" applyFont="1" applyProtection="1">
      <alignment/>
      <protection/>
    </xf>
    <xf numFmtId="2" fontId="7" fillId="0" borderId="0" xfId="61" applyNumberFormat="1" applyFont="1" applyProtection="1">
      <alignment/>
      <protection/>
    </xf>
    <xf numFmtId="0" fontId="6" fillId="0" borderId="11" xfId="58" applyFont="1" applyBorder="1" applyAlignment="1" applyProtection="1">
      <alignment horizontal="centerContinuous" vertical="center" wrapText="1"/>
      <protection/>
    </xf>
    <xf numFmtId="0" fontId="6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Continuous" vertical="center" wrapText="1"/>
      <protection/>
    </xf>
    <xf numFmtId="44" fontId="6" fillId="0" borderId="10" xfId="44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0" fillId="0" borderId="0" xfId="60" applyFont="1" applyBorder="1" applyAlignment="1" applyProtection="1">
      <alignment horizontal="right" vertical="justify" wrapText="1"/>
      <protection locked="0"/>
    </xf>
    <xf numFmtId="0" fontId="0" fillId="0" borderId="0" xfId="59" applyFont="1" applyAlignment="1">
      <alignment horizontal="left" vertical="center" wrapText="1"/>
      <protection/>
    </xf>
    <xf numFmtId="0" fontId="6" fillId="0" borderId="0" xfId="65" applyFont="1" applyAlignment="1">
      <alignment horizontal="right"/>
      <protection/>
    </xf>
    <xf numFmtId="0" fontId="16" fillId="0" borderId="0" xfId="60" applyFont="1" applyBorder="1" applyAlignment="1">
      <alignment vertical="justify"/>
      <protection/>
    </xf>
    <xf numFmtId="3" fontId="16" fillId="0" borderId="0" xfId="60" applyNumberFormat="1" applyFont="1" applyAlignment="1">
      <alignment vertical="justify"/>
      <protection/>
    </xf>
    <xf numFmtId="0" fontId="0" fillId="0" borderId="0" xfId="60" applyFont="1" applyAlignment="1">
      <alignment horizontal="center"/>
      <protection/>
    </xf>
    <xf numFmtId="3" fontId="0" fillId="0" borderId="0" xfId="60" applyNumberFormat="1" applyFont="1" applyAlignment="1">
      <alignment horizontal="center"/>
      <protection/>
    </xf>
    <xf numFmtId="3" fontId="6" fillId="0" borderId="0" xfId="62" applyNumberFormat="1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3" fontId="0" fillId="0" borderId="0" xfId="60" applyNumberFormat="1" applyFont="1" applyBorder="1" applyAlignment="1">
      <alignment vertical="justify"/>
      <protection/>
    </xf>
    <xf numFmtId="0" fontId="0" fillId="0" borderId="0" xfId="60" applyFont="1" applyBorder="1" applyAlignment="1">
      <alignment vertical="justify"/>
      <protection/>
    </xf>
    <xf numFmtId="3" fontId="16" fillId="0" borderId="0" xfId="60" applyNumberFormat="1" applyFont="1" applyBorder="1" applyAlignment="1">
      <alignment horizontal="right" vertical="justify"/>
      <protection/>
    </xf>
    <xf numFmtId="0" fontId="16" fillId="0" borderId="0" xfId="61" applyFont="1" applyBorder="1">
      <alignment/>
      <protection/>
    </xf>
    <xf numFmtId="0" fontId="16" fillId="0" borderId="10" xfId="59" applyFont="1" applyBorder="1" applyAlignment="1">
      <alignment horizontal="left" vertical="center" wrapText="1"/>
      <protection/>
    </xf>
    <xf numFmtId="3" fontId="0" fillId="0" borderId="10" xfId="59" applyNumberFormat="1" applyFont="1" applyBorder="1" applyAlignment="1">
      <alignment horizontal="left" vertical="center" wrapText="1"/>
      <protection/>
    </xf>
    <xf numFmtId="0" fontId="0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horizontal="left" vertical="center" wrapText="1"/>
      <protection/>
    </xf>
    <xf numFmtId="3" fontId="7" fillId="0" borderId="10" xfId="59" applyNumberFormat="1" applyFont="1" applyBorder="1" applyAlignment="1">
      <alignment horizontal="left" vertical="center" wrapText="1"/>
      <protection/>
    </xf>
    <xf numFmtId="0" fontId="7" fillId="0" borderId="0" xfId="61" applyFont="1">
      <alignment/>
      <protection/>
    </xf>
    <xf numFmtId="0" fontId="7" fillId="0" borderId="10" xfId="59" applyFont="1" applyBorder="1" applyAlignment="1">
      <alignment horizontal="left" vertical="top" wrapText="1"/>
      <protection/>
    </xf>
    <xf numFmtId="3" fontId="9" fillId="34" borderId="10" xfId="59" applyNumberFormat="1" applyFont="1" applyFill="1" applyBorder="1" applyAlignment="1" applyProtection="1">
      <alignment horizontal="right" wrapText="1"/>
      <protection locked="0"/>
    </xf>
    <xf numFmtId="2" fontId="9" fillId="34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0" fontId="19" fillId="0" borderId="10" xfId="59" applyFont="1" applyBorder="1" applyAlignment="1">
      <alignment horizontal="right" vertical="center" wrapText="1"/>
      <protection/>
    </xf>
    <xf numFmtId="49" fontId="20" fillId="0" borderId="10" xfId="59" applyNumberFormat="1" applyFont="1" applyBorder="1" applyAlignment="1">
      <alignment horizontal="center" vertical="center" wrapText="1"/>
      <protection/>
    </xf>
    <xf numFmtId="3" fontId="9" fillId="34" borderId="10" xfId="59" applyNumberFormat="1" applyFont="1" applyFill="1" applyBorder="1" applyAlignment="1">
      <alignment horizontal="right" wrapText="1"/>
      <protection/>
    </xf>
    <xf numFmtId="4" fontId="9" fillId="34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Border="1" applyAlignment="1" applyProtection="1">
      <alignment horizontal="right" wrapText="1"/>
      <protection/>
    </xf>
    <xf numFmtId="3" fontId="9" fillId="0" borderId="10" xfId="59" applyNumberFormat="1" applyFont="1" applyBorder="1" applyAlignment="1">
      <alignment horizontal="right" wrapText="1"/>
      <protection/>
    </xf>
    <xf numFmtId="4" fontId="9" fillId="34" borderId="10" xfId="59" applyNumberFormat="1" applyFont="1" applyFill="1" applyBorder="1" applyAlignment="1" applyProtection="1">
      <alignment horizontal="right" wrapText="1"/>
      <protection locked="0"/>
    </xf>
    <xf numFmtId="3" fontId="7" fillId="0" borderId="0" xfId="61" applyNumberFormat="1" applyFont="1">
      <alignment/>
      <protection/>
    </xf>
    <xf numFmtId="0" fontId="15" fillId="0" borderId="10" xfId="59" applyFont="1" applyBorder="1" applyAlignment="1">
      <alignment horizontal="right" vertical="center" wrapText="1"/>
      <protection/>
    </xf>
    <xf numFmtId="0" fontId="15" fillId="0" borderId="10" xfId="59" applyFont="1" applyBorder="1" applyAlignment="1">
      <alignment horizontal="left" vertical="center" wrapText="1"/>
      <protection/>
    </xf>
    <xf numFmtId="3" fontId="0" fillId="34" borderId="10" xfId="59" applyNumberFormat="1" applyFont="1" applyFill="1" applyBorder="1" applyAlignment="1">
      <alignment horizontal="right" wrapText="1"/>
      <protection/>
    </xf>
    <xf numFmtId="4" fontId="0" fillId="34" borderId="10" xfId="59" applyNumberFormat="1" applyFont="1" applyFill="1" applyBorder="1" applyAlignment="1">
      <alignment horizontal="right" wrapText="1"/>
      <protection/>
    </xf>
    <xf numFmtId="3" fontId="0" fillId="0" borderId="10" xfId="59" applyNumberFormat="1" applyFont="1" applyBorder="1" applyAlignment="1">
      <alignment horizontal="right" wrapText="1"/>
      <protection/>
    </xf>
    <xf numFmtId="3" fontId="7" fillId="34" borderId="10" xfId="59" applyNumberFormat="1" applyFont="1" applyFill="1" applyBorder="1" applyAlignment="1">
      <alignment horizontal="right" wrapText="1"/>
      <protection/>
    </xf>
    <xf numFmtId="4" fontId="7" fillId="34" borderId="10" xfId="59" applyNumberFormat="1" applyFont="1" applyFill="1" applyBorder="1" applyAlignment="1">
      <alignment horizontal="right" wrapText="1"/>
      <protection/>
    </xf>
    <xf numFmtId="3" fontId="7" fillId="0" borderId="10" xfId="59" applyNumberFormat="1" applyFont="1" applyBorder="1" applyAlignment="1">
      <alignment horizontal="right" wrapText="1"/>
      <protection/>
    </xf>
    <xf numFmtId="3" fontId="7" fillId="34" borderId="10" xfId="59" applyNumberFormat="1" applyFont="1" applyFill="1" applyBorder="1" applyAlignment="1" applyProtection="1">
      <alignment horizontal="right" wrapText="1"/>
      <protection locked="0"/>
    </xf>
    <xf numFmtId="4" fontId="7" fillId="34" borderId="10" xfId="59" applyNumberFormat="1" applyFont="1" applyFill="1" applyBorder="1" applyAlignment="1" applyProtection="1">
      <alignment horizontal="right" wrapText="1"/>
      <protection locked="0"/>
    </xf>
    <xf numFmtId="3" fontId="7" fillId="0" borderId="10" xfId="59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Border="1" applyAlignment="1" applyProtection="1">
      <alignment horizontal="right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3" fontId="0" fillId="0" borderId="0" xfId="59" applyNumberFormat="1" applyFont="1" applyBorder="1" applyAlignment="1">
      <alignment horizontal="left" vertical="center" wrapText="1"/>
      <protection/>
    </xf>
    <xf numFmtId="0" fontId="0" fillId="0" borderId="0" xfId="59" applyFont="1" applyBorder="1" applyAlignment="1">
      <alignment horizontal="left" vertical="center" wrapText="1"/>
      <protection/>
    </xf>
    <xf numFmtId="0" fontId="7" fillId="0" borderId="0" xfId="59" applyFont="1">
      <alignment/>
      <protection/>
    </xf>
    <xf numFmtId="3" fontId="7" fillId="0" borderId="0" xfId="59" applyNumberFormat="1" applyFont="1">
      <alignment/>
      <protection/>
    </xf>
    <xf numFmtId="3" fontId="0" fillId="0" borderId="0" xfId="61" applyNumberFormat="1" applyFont="1">
      <alignment/>
      <protection/>
    </xf>
    <xf numFmtId="0" fontId="11" fillId="0" borderId="10" xfId="59" applyFont="1" applyBorder="1" applyAlignment="1">
      <alignment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49" fontId="12" fillId="0" borderId="10" xfId="59" applyNumberFormat="1" applyFont="1" applyBorder="1" applyAlignment="1">
      <alignment horizontal="center" vertical="center" wrapText="1"/>
      <protection/>
    </xf>
    <xf numFmtId="0" fontId="6" fillId="0" borderId="0" xfId="62" applyFont="1" applyAlignment="1">
      <alignment horizontal="right" vertical="top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5" fillId="0" borderId="0" xfId="61" applyFont="1" applyProtection="1">
      <alignment/>
      <protection/>
    </xf>
    <xf numFmtId="0" fontId="6" fillId="0" borderId="0" xfId="65" applyFont="1" applyAlignment="1">
      <alignment horizontal="right" vertical="center"/>
      <protection/>
    </xf>
    <xf numFmtId="0" fontId="6" fillId="0" borderId="0" xfId="62" applyFont="1" applyAlignment="1" applyProtection="1">
      <alignment horizontal="right" vertical="top"/>
      <protection locked="0"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0" fillId="0" borderId="0" xfId="58" applyNumberFormat="1" applyFont="1" applyAlignment="1" applyProtection="1">
      <alignment vertical="center" wrapText="1"/>
      <protection locked="0"/>
    </xf>
    <xf numFmtId="0" fontId="0" fillId="0" borderId="0" xfId="61" applyFont="1" applyBorder="1" applyProtection="1">
      <alignment/>
      <protection/>
    </xf>
    <xf numFmtId="1" fontId="0" fillId="0" borderId="0" xfId="61" applyNumberFormat="1" applyFont="1" applyProtection="1">
      <alignment/>
      <protection locked="0"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0" fontId="7" fillId="0" borderId="0" xfId="64" applyFont="1" applyAlignment="1" applyProtection="1">
      <alignment horizontal="right"/>
      <protection locked="0"/>
    </xf>
    <xf numFmtId="3" fontId="7" fillId="34" borderId="10" xfId="64" applyNumberFormat="1" applyFont="1" applyFill="1" applyBorder="1" applyAlignment="1" applyProtection="1">
      <alignment vertical="center" wrapText="1"/>
      <protection/>
    </xf>
    <xf numFmtId="3" fontId="7" fillId="0" borderId="0" xfId="64" applyNumberFormat="1" applyFont="1" applyBorder="1" applyAlignment="1" applyProtection="1">
      <alignment vertical="center" wrapText="1"/>
      <protection/>
    </xf>
    <xf numFmtId="3" fontId="7" fillId="0" borderId="10" xfId="64" applyNumberFormat="1" applyFont="1" applyBorder="1" applyProtection="1">
      <alignment/>
      <protection/>
    </xf>
    <xf numFmtId="3" fontId="7" fillId="34" borderId="10" xfId="64" applyNumberFormat="1" applyFont="1" applyFill="1" applyBorder="1" applyAlignment="1" applyProtection="1">
      <alignment vertical="center" wrapText="1"/>
      <protection locked="0"/>
    </xf>
    <xf numFmtId="0" fontId="7" fillId="0" borderId="0" xfId="64" applyFont="1" applyProtection="1">
      <alignment/>
      <protection locked="0"/>
    </xf>
    <xf numFmtId="0" fontId="7" fillId="0" borderId="0" xfId="62" applyFont="1" applyAlignment="1" applyProtection="1">
      <alignment vertical="top"/>
      <protection locked="0"/>
    </xf>
    <xf numFmtId="0" fontId="7" fillId="0" borderId="15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vertical="center" wrapText="1"/>
      <protection/>
    </xf>
    <xf numFmtId="0" fontId="7" fillId="0" borderId="10" xfId="64" applyFont="1" applyBorder="1" applyAlignment="1" applyProtection="1">
      <alignment vertical="center" wrapText="1"/>
      <protection/>
    </xf>
    <xf numFmtId="3" fontId="5" fillId="0" borderId="10" xfId="64" applyNumberFormat="1" applyFont="1" applyBorder="1" applyAlignment="1" applyProtection="1">
      <alignment vertical="center"/>
      <protection/>
    </xf>
    <xf numFmtId="0" fontId="7" fillId="0" borderId="10" xfId="64" applyFont="1" applyBorder="1" applyAlignment="1" applyProtection="1">
      <alignment wrapText="1"/>
      <protection/>
    </xf>
    <xf numFmtId="0" fontId="19" fillId="0" borderId="10" xfId="64" applyFont="1" applyBorder="1" applyAlignment="1" applyProtection="1">
      <alignment vertical="center" wrapText="1"/>
      <protection/>
    </xf>
    <xf numFmtId="3" fontId="7" fillId="0" borderId="10" xfId="64" applyNumberFormat="1" applyFont="1" applyFill="1" applyBorder="1" applyProtection="1">
      <alignment/>
      <protection/>
    </xf>
    <xf numFmtId="3" fontId="7" fillId="0" borderId="10" xfId="64" applyNumberFormat="1" applyFont="1" applyBorder="1" applyAlignment="1" applyProtection="1">
      <alignment horizontal="center" vertical="center"/>
      <protection/>
    </xf>
    <xf numFmtId="0" fontId="7" fillId="34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wrapText="1"/>
      <protection/>
    </xf>
    <xf numFmtId="0" fontId="19" fillId="34" borderId="10" xfId="64" applyFont="1" applyFill="1" applyBorder="1" applyAlignment="1" applyProtection="1">
      <alignment horizontal="right" vertical="center" wrapText="1"/>
      <protection/>
    </xf>
    <xf numFmtId="3" fontId="5" fillId="34" borderId="10" xfId="64" applyNumberFormat="1" applyFont="1" applyFill="1" applyBorder="1" applyAlignment="1" applyProtection="1">
      <alignment vertical="center" wrapText="1"/>
      <protection/>
    </xf>
    <xf numFmtId="0" fontId="7" fillId="0" borderId="0" xfId="64" applyFont="1" applyProtection="1">
      <alignment/>
      <protection/>
    </xf>
    <xf numFmtId="0" fontId="7" fillId="0" borderId="10" xfId="64" applyFont="1" applyBorder="1" applyAlignment="1" applyProtection="1">
      <alignment horizontal="center" wrapText="1"/>
      <protection/>
    </xf>
    <xf numFmtId="0" fontId="19" fillId="34" borderId="10" xfId="64" applyFont="1" applyFill="1" applyBorder="1" applyAlignment="1" applyProtection="1">
      <alignment vertical="center" wrapText="1"/>
      <protection/>
    </xf>
    <xf numFmtId="3" fontId="5" fillId="34" borderId="10" xfId="64" applyNumberFormat="1" applyFont="1" applyFill="1" applyBorder="1" applyAlignment="1" applyProtection="1">
      <alignment vertical="center" wrapText="1"/>
      <protection locked="0"/>
    </xf>
    <xf numFmtId="0" fontId="7" fillId="0" borderId="10" xfId="64" applyFont="1" applyBorder="1" applyAlignment="1" applyProtection="1">
      <alignment horizontal="left" vertical="center" wrapText="1"/>
      <protection/>
    </xf>
    <xf numFmtId="0" fontId="19" fillId="0" borderId="10" xfId="64" applyFont="1" applyBorder="1" applyAlignment="1" applyProtection="1">
      <alignment horizontal="right" vertical="center" wrapText="1"/>
      <protection/>
    </xf>
    <xf numFmtId="0" fontId="7" fillId="34" borderId="10" xfId="64" applyFont="1" applyFill="1" applyBorder="1" applyAlignment="1" applyProtection="1">
      <alignment wrapText="1"/>
      <protection/>
    </xf>
    <xf numFmtId="0" fontId="7" fillId="34" borderId="10" xfId="64" applyFont="1" applyFill="1" applyBorder="1" applyAlignment="1" applyProtection="1">
      <alignment horizontal="left" vertical="center" wrapText="1"/>
      <protection/>
    </xf>
    <xf numFmtId="0" fontId="5" fillId="34" borderId="10" xfId="64" applyFont="1" applyFill="1" applyBorder="1" applyAlignment="1" applyProtection="1">
      <alignment vertical="center" wrapText="1"/>
      <protection/>
    </xf>
    <xf numFmtId="0" fontId="19" fillId="0" borderId="10" xfId="64" applyFont="1" applyBorder="1" applyAlignment="1" applyProtection="1">
      <alignment horizontal="left" vertical="center" wrapText="1"/>
      <protection/>
    </xf>
    <xf numFmtId="0" fontId="7" fillId="0" borderId="15" xfId="64" applyFont="1" applyBorder="1" applyAlignment="1" applyProtection="1">
      <alignment horizontal="center" wrapText="1"/>
      <protection/>
    </xf>
    <xf numFmtId="0" fontId="5" fillId="0" borderId="10" xfId="64" applyFont="1" applyBorder="1" applyAlignment="1" applyProtection="1">
      <alignment horizontal="left" vertical="center" wrapText="1"/>
      <protection/>
    </xf>
    <xf numFmtId="0" fontId="5" fillId="34" borderId="10" xfId="64" applyFont="1" applyFill="1" applyBorder="1" applyAlignment="1" applyProtection="1">
      <alignment horizontal="left" vertical="center" wrapText="1"/>
      <protection/>
    </xf>
    <xf numFmtId="0" fontId="23" fillId="34" borderId="10" xfId="64" applyFont="1" applyFill="1" applyBorder="1" applyAlignment="1" applyProtection="1">
      <alignment vertical="center" wrapText="1"/>
      <protection/>
    </xf>
    <xf numFmtId="0" fontId="7" fillId="0" borderId="16" xfId="64" applyFont="1" applyBorder="1" applyAlignment="1" applyProtection="1">
      <alignment vertical="center" wrapText="1"/>
      <protection/>
    </xf>
    <xf numFmtId="49" fontId="7" fillId="0" borderId="15" xfId="64" applyNumberFormat="1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Continuous" wrapText="1"/>
      <protection/>
    </xf>
    <xf numFmtId="3" fontId="7" fillId="34" borderId="15" xfId="64" applyNumberFormat="1" applyFont="1" applyFill="1" applyBorder="1" applyAlignment="1" applyProtection="1">
      <alignment vertical="center" wrapText="1"/>
      <protection locked="0"/>
    </xf>
    <xf numFmtId="0" fontId="5" fillId="0" borderId="11" xfId="64" applyFont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3" fontId="5" fillId="34" borderId="15" xfId="64" applyNumberFormat="1" applyFont="1" applyFill="1" applyBorder="1" applyAlignment="1" applyProtection="1">
      <alignment vertical="center" wrapText="1"/>
      <protection/>
    </xf>
    <xf numFmtId="0" fontId="24" fillId="34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Continuous" wrapText="1"/>
      <protection/>
    </xf>
    <xf numFmtId="0" fontId="7" fillId="0" borderId="13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 wrapText="1"/>
      <protection/>
    </xf>
    <xf numFmtId="0" fontId="7" fillId="0" borderId="0" xfId="64" applyFont="1" applyBorder="1" applyAlignment="1" applyProtection="1">
      <alignment horizontal="center" vertical="center" wrapText="1"/>
      <protection/>
    </xf>
    <xf numFmtId="49" fontId="7" fillId="0" borderId="0" xfId="64" applyNumberFormat="1" applyFont="1" applyBorder="1" applyAlignment="1" applyProtection="1">
      <alignment horizontal="center" vertical="center" wrapText="1"/>
      <protection/>
    </xf>
    <xf numFmtId="0" fontId="7" fillId="0" borderId="0" xfId="64" applyFont="1" applyBorder="1" applyAlignment="1" applyProtection="1">
      <alignment wrapText="1"/>
      <protection/>
    </xf>
    <xf numFmtId="0" fontId="5" fillId="0" borderId="0" xfId="64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Fill="1" applyAlignment="1" applyProtection="1">
      <alignment horizontal="right" vertical="top"/>
      <protection locked="0"/>
    </xf>
    <xf numFmtId="0" fontId="7" fillId="0" borderId="0" xfId="62" applyFont="1" applyFill="1" applyAlignment="1" applyProtection="1">
      <alignment horizontal="right" vertical="top" wrapText="1"/>
      <protection locked="0"/>
    </xf>
    <xf numFmtId="0" fontId="7" fillId="0" borderId="0" xfId="63" applyFont="1" applyFill="1" applyBorder="1" applyAlignment="1" applyProtection="1">
      <alignment horizontal="right" vertical="center" wrapText="1"/>
      <protection locked="0"/>
    </xf>
    <xf numFmtId="49" fontId="7" fillId="0" borderId="10" xfId="63" applyNumberFormat="1" applyFont="1" applyBorder="1" applyAlignment="1" applyProtection="1">
      <alignment horizontal="center" wrapText="1"/>
      <protection/>
    </xf>
    <xf numFmtId="177" fontId="7" fillId="34" borderId="10" xfId="63" applyNumberFormat="1" applyFont="1" applyFill="1" applyBorder="1" applyAlignment="1" applyProtection="1">
      <alignment wrapText="1"/>
      <protection locked="0"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0" xfId="63" applyNumberFormat="1" applyFont="1" applyFill="1" applyBorder="1" applyAlignment="1" applyProtection="1">
      <alignment horizontal="center" wrapText="1"/>
      <protection/>
    </xf>
    <xf numFmtId="49" fontId="5" fillId="0" borderId="10" xfId="63" applyNumberFormat="1" applyFont="1" applyBorder="1" applyAlignment="1" applyProtection="1">
      <alignment horizontal="center" wrapText="1"/>
      <protection/>
    </xf>
    <xf numFmtId="49" fontId="19" fillId="0" borderId="10" xfId="63" applyNumberFormat="1" applyFont="1" applyBorder="1" applyAlignment="1" applyProtection="1">
      <alignment horizontal="center" wrapText="1"/>
      <protection/>
    </xf>
    <xf numFmtId="0" fontId="7" fillId="0" borderId="0" xfId="63" applyFont="1" applyAlignment="1" applyProtection="1">
      <alignment vertical="top" wrapText="1"/>
      <protection/>
    </xf>
    <xf numFmtId="177" fontId="5" fillId="34" borderId="10" xfId="63" applyNumberFormat="1" applyFont="1" applyFill="1" applyBorder="1" applyAlignment="1" applyProtection="1">
      <alignment wrapText="1"/>
      <protection locked="0"/>
    </xf>
    <xf numFmtId="0" fontId="11" fillId="0" borderId="15" xfId="65" applyFont="1" applyBorder="1" applyAlignment="1">
      <alignment horizontal="centerContinuous" vertical="center" wrapText="1"/>
      <protection/>
    </xf>
    <xf numFmtId="0" fontId="11" fillId="0" borderId="10" xfId="65" applyFont="1" applyBorder="1" applyAlignment="1">
      <alignment horizontal="centerContinuous" vertical="center" wrapText="1"/>
      <protection/>
    </xf>
    <xf numFmtId="0" fontId="11" fillId="0" borderId="11" xfId="65" applyFont="1" applyBorder="1" applyAlignment="1">
      <alignment horizontal="centerContinuous" vertical="center" wrapText="1"/>
      <protection/>
    </xf>
    <xf numFmtId="177" fontId="6" fillId="34" borderId="13" xfId="65" applyNumberFormat="1" applyFont="1" applyFill="1" applyBorder="1" applyAlignment="1" applyProtection="1">
      <alignment vertical="center"/>
      <protection/>
    </xf>
    <xf numFmtId="177" fontId="6" fillId="34" borderId="10" xfId="65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0" xfId="64" applyFont="1" applyBorder="1" applyAlignment="1" applyProtection="1">
      <alignment horizontal="center" vertical="center" wrapText="1"/>
      <protection/>
    </xf>
    <xf numFmtId="0" fontId="0" fillId="0" borderId="15" xfId="64" applyFont="1" applyBorder="1" applyAlignment="1" applyProtection="1">
      <alignment horizontal="center" vertical="center" wrapText="1"/>
      <protection/>
    </xf>
    <xf numFmtId="0" fontId="0" fillId="34" borderId="10" xfId="64" applyFont="1" applyFill="1" applyBorder="1" applyAlignment="1" applyProtection="1">
      <alignment horizontal="center" vertical="center" wrapText="1"/>
      <protection/>
    </xf>
    <xf numFmtId="0" fontId="0" fillId="0" borderId="0" xfId="64" applyFont="1">
      <alignment/>
      <protection/>
    </xf>
    <xf numFmtId="0" fontId="25" fillId="0" borderId="13" xfId="64" applyFont="1" applyBorder="1" applyAlignment="1" applyProtection="1">
      <alignment horizontal="center" wrapText="1"/>
      <protection/>
    </xf>
    <xf numFmtId="0" fontId="25" fillId="34" borderId="13" xfId="64" applyFont="1" applyFill="1" applyBorder="1" applyAlignment="1" applyProtection="1">
      <alignment horizontal="center" wrapText="1"/>
      <protection/>
    </xf>
    <xf numFmtId="0" fontId="25" fillId="0" borderId="10" xfId="64" applyFont="1" applyBorder="1" applyAlignment="1" applyProtection="1">
      <alignment horizontal="center" wrapText="1"/>
      <protection/>
    </xf>
    <xf numFmtId="0" fontId="25" fillId="34" borderId="10" xfId="64" applyFont="1" applyFill="1" applyBorder="1" applyAlignment="1" applyProtection="1">
      <alignment horizontal="center" wrapText="1"/>
      <protection/>
    </xf>
    <xf numFmtId="0" fontId="25" fillId="0" borderId="0" xfId="64" applyFont="1">
      <alignment/>
      <protection/>
    </xf>
    <xf numFmtId="0" fontId="0" fillId="0" borderId="10" xfId="63" applyFont="1" applyBorder="1" applyAlignment="1" applyProtection="1">
      <alignment horizontal="center" vertical="center" wrapText="1"/>
      <protection/>
    </xf>
    <xf numFmtId="14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3" applyFont="1" applyAlignment="1" applyProtection="1">
      <alignment wrapText="1"/>
      <protection/>
    </xf>
    <xf numFmtId="0" fontId="25" fillId="0" borderId="10" xfId="63" applyFont="1" applyBorder="1" applyAlignment="1" applyProtection="1">
      <alignment horizontal="center" vertical="center" wrapText="1"/>
      <protection/>
    </xf>
    <xf numFmtId="49" fontId="25" fillId="0" borderId="10" xfId="63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Font="1" applyAlignment="1" applyProtection="1">
      <alignment wrapText="1"/>
      <protection/>
    </xf>
    <xf numFmtId="0" fontId="16" fillId="0" borderId="10" xfId="62" applyFont="1" applyBorder="1" applyAlignment="1" applyProtection="1">
      <alignment horizontal="center" vertical="center"/>
      <protection/>
    </xf>
    <xf numFmtId="0" fontId="16" fillId="0" borderId="10" xfId="62" applyFont="1" applyBorder="1" applyAlignment="1" applyProtection="1">
      <alignment horizontal="center" vertical="center" wrapText="1"/>
      <protection/>
    </xf>
    <xf numFmtId="14" fontId="16" fillId="0" borderId="10" xfId="62" applyNumberFormat="1" applyFont="1" applyBorder="1" applyAlignment="1" applyProtection="1">
      <alignment horizontal="center" vertical="center" wrapText="1"/>
      <protection/>
    </xf>
    <xf numFmtId="49" fontId="16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3" xfId="65" applyFont="1" applyBorder="1" applyAlignment="1">
      <alignment horizontal="center" vertical="center" wrapText="1"/>
      <protection/>
    </xf>
    <xf numFmtId="0" fontId="12" fillId="0" borderId="13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 wrapText="1"/>
      <protection/>
    </xf>
    <xf numFmtId="0" fontId="12" fillId="0" borderId="10" xfId="60" applyFont="1" applyBorder="1" applyAlignment="1" applyProtection="1">
      <alignment horizontal="centerContinuous"/>
      <protection/>
    </xf>
    <xf numFmtId="0" fontId="12" fillId="0" borderId="1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0" xfId="61" applyFont="1">
      <alignment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3" xfId="57" applyNumberFormat="1" applyFont="1" applyBorder="1" applyAlignment="1" applyProtection="1">
      <alignment horizontal="center" vertical="center" wrapText="1"/>
      <protection/>
    </xf>
    <xf numFmtId="0" fontId="12" fillId="0" borderId="0" xfId="57" applyFont="1" applyBorder="1" applyProtection="1">
      <alignment/>
      <protection/>
    </xf>
    <xf numFmtId="0" fontId="12" fillId="0" borderId="0" xfId="61" applyFont="1" applyProtection="1">
      <alignment/>
      <protection/>
    </xf>
    <xf numFmtId="0" fontId="25" fillId="0" borderId="10" xfId="58" applyFont="1" applyBorder="1" applyAlignment="1" applyProtection="1">
      <alignment horizontal="center" vertical="center" wrapText="1"/>
      <protection/>
    </xf>
    <xf numFmtId="49" fontId="25" fillId="0" borderId="13" xfId="58" applyNumberFormat="1" applyFont="1" applyBorder="1" applyAlignment="1" applyProtection="1">
      <alignment horizontal="center" vertical="center" wrapText="1"/>
      <protection/>
    </xf>
    <xf numFmtId="0" fontId="25" fillId="0" borderId="13" xfId="58" applyFont="1" applyBorder="1" applyAlignment="1" applyProtection="1">
      <alignment horizontal="center" vertical="center" wrapText="1"/>
      <protection/>
    </xf>
    <xf numFmtId="0" fontId="25" fillId="0" borderId="0" xfId="61" applyFont="1" applyBorder="1" applyProtection="1">
      <alignment/>
      <protection/>
    </xf>
    <xf numFmtId="3" fontId="7" fillId="0" borderId="0" xfId="61" applyNumberFormat="1" applyFont="1" applyProtection="1">
      <alignment/>
      <protection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left" vertical="top" wrapText="1"/>
      <protection locked="0"/>
    </xf>
    <xf numFmtId="3" fontId="0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11" fillId="0" borderId="12" xfId="65" applyFont="1" applyBorder="1" applyAlignment="1">
      <alignment horizontal="center" vertical="center" wrapText="1"/>
      <protection/>
    </xf>
    <xf numFmtId="0" fontId="11" fillId="0" borderId="13" xfId="65" applyFont="1" applyBorder="1" applyAlignment="1">
      <alignment horizontal="center" vertical="center" wrapText="1"/>
      <protection/>
    </xf>
    <xf numFmtId="0" fontId="16" fillId="0" borderId="0" xfId="62" applyFont="1" applyBorder="1" applyAlignment="1" applyProtection="1">
      <alignment horizontal="left" vertical="top"/>
      <protection locked="0"/>
    </xf>
    <xf numFmtId="0" fontId="11" fillId="0" borderId="17" xfId="65" applyFont="1" applyBorder="1" applyAlignment="1">
      <alignment horizontal="center" vertical="center" wrapText="1"/>
      <protection/>
    </xf>
    <xf numFmtId="0" fontId="11" fillId="34" borderId="12" xfId="65" applyFont="1" applyFill="1" applyBorder="1" applyAlignment="1">
      <alignment horizontal="center" vertical="center" wrapText="1"/>
      <protection/>
    </xf>
    <xf numFmtId="0" fontId="11" fillId="34" borderId="17" xfId="65" applyFont="1" applyFill="1" applyBorder="1" applyAlignment="1">
      <alignment horizontal="center" vertical="center" wrapText="1"/>
      <protection/>
    </xf>
    <xf numFmtId="0" fontId="11" fillId="34" borderId="13" xfId="65" applyFont="1" applyFill="1" applyBorder="1" applyAlignment="1">
      <alignment horizontal="center" vertical="center" wrapText="1"/>
      <protection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5" fillId="0" borderId="0" xfId="65" applyFont="1" applyAlignment="1">
      <alignment horizontal="left"/>
      <protection/>
    </xf>
    <xf numFmtId="49" fontId="11" fillId="0" borderId="12" xfId="65" applyNumberFormat="1" applyFont="1" applyBorder="1" applyAlignment="1">
      <alignment horizontal="center" vertical="center" wrapText="1"/>
      <protection/>
    </xf>
    <xf numFmtId="49" fontId="11" fillId="0" borderId="17" xfId="65" applyNumberFormat="1" applyFont="1" applyBorder="1" applyAlignment="1">
      <alignment horizontal="center" vertical="center" wrapText="1"/>
      <protection/>
    </xf>
    <xf numFmtId="49" fontId="11" fillId="0" borderId="13" xfId="65" applyNumberFormat="1" applyFont="1" applyBorder="1" applyAlignment="1">
      <alignment horizontal="center" vertical="center" wrapText="1"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vertical="center"/>
      <protection locked="0"/>
    </xf>
    <xf numFmtId="49" fontId="11" fillId="0" borderId="12" xfId="60" applyNumberFormat="1" applyFont="1" applyBorder="1" applyAlignment="1" applyProtection="1">
      <alignment horizontal="center" vertical="center" wrapText="1"/>
      <protection/>
    </xf>
    <xf numFmtId="49" fontId="11" fillId="0" borderId="13" xfId="60" applyNumberFormat="1" applyFont="1" applyBorder="1" applyAlignment="1" applyProtection="1">
      <alignment horizontal="center" vertical="center" wrapText="1"/>
      <protection/>
    </xf>
    <xf numFmtId="0" fontId="6" fillId="0" borderId="0" xfId="62" applyFont="1" applyAlignment="1" applyProtection="1">
      <alignment horizontal="right" vertical="top" wrapText="1"/>
      <protection locked="0"/>
    </xf>
    <xf numFmtId="1" fontId="0" fillId="0" borderId="0" xfId="62" applyNumberFormat="1" applyFont="1" applyBorder="1" applyAlignment="1" applyProtection="1">
      <alignment horizontal="right" vertical="top" wrapText="1"/>
      <protection locked="0"/>
    </xf>
    <xf numFmtId="0" fontId="0" fillId="0" borderId="0" xfId="62" applyFont="1" applyBorder="1" applyAlignment="1" applyProtection="1">
      <alignment horizontal="center" vertical="top" wrapText="1"/>
      <protection locked="0"/>
    </xf>
    <xf numFmtId="0" fontId="5" fillId="0" borderId="0" xfId="60" applyFont="1" applyAlignment="1" applyProtection="1">
      <alignment horizontal="left" vertical="center"/>
      <protection locked="0"/>
    </xf>
    <xf numFmtId="0" fontId="7" fillId="0" borderId="0" xfId="60" applyFont="1" applyBorder="1" applyAlignment="1" applyProtection="1">
      <alignment horizontal="left" vertical="justify" wrapText="1"/>
      <protection locked="0"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1" fontId="0" fillId="34" borderId="11" xfId="57" applyNumberFormat="1" applyFont="1" applyFill="1" applyBorder="1" applyAlignment="1" applyProtection="1">
      <alignment vertical="center" wrapText="1"/>
      <protection locked="0"/>
    </xf>
    <xf numFmtId="1" fontId="0" fillId="34" borderId="15" xfId="57" applyNumberFormat="1" applyFont="1" applyFill="1" applyBorder="1" applyAlignment="1" applyProtection="1">
      <alignment vertical="center" wrapText="1"/>
      <protection locked="0"/>
    </xf>
    <xf numFmtId="0" fontId="0" fillId="0" borderId="0" xfId="57" applyFont="1" applyBorder="1" applyAlignment="1" applyProtection="1">
      <alignment horizontal="left" vertical="center" wrapText="1"/>
      <protection locked="0"/>
    </xf>
    <xf numFmtId="49" fontId="16" fillId="0" borderId="11" xfId="57" applyNumberFormat="1" applyFont="1" applyBorder="1" applyAlignment="1" applyProtection="1">
      <alignment horizontal="center" vertical="center" wrapText="1"/>
      <protection/>
    </xf>
    <xf numFmtId="49" fontId="16" fillId="0" borderId="15" xfId="57" applyNumberFormat="1" applyFont="1" applyBorder="1" applyAlignment="1" applyProtection="1">
      <alignment horizontal="center" vertical="center" wrapText="1"/>
      <protection/>
    </xf>
    <xf numFmtId="1" fontId="0" fillId="34" borderId="11" xfId="57" applyNumberFormat="1" applyFont="1" applyFill="1" applyBorder="1" applyAlignment="1" applyProtection="1">
      <alignment vertical="center" wrapText="1"/>
      <protection/>
    </xf>
    <xf numFmtId="1" fontId="0" fillId="34" borderId="15" xfId="57" applyNumberFormat="1" applyFont="1" applyFill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1" fillId="34" borderId="18" xfId="57" applyFont="1" applyFill="1" applyBorder="1" applyAlignment="1" applyProtection="1">
      <alignment horizontal="center" vertical="center" wrapText="1"/>
      <protection/>
    </xf>
    <xf numFmtId="0" fontId="11" fillId="34" borderId="19" xfId="57" applyFont="1" applyFill="1" applyBorder="1" applyAlignment="1" applyProtection="1">
      <alignment horizontal="center" vertical="center" wrapText="1"/>
      <protection/>
    </xf>
    <xf numFmtId="49" fontId="5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justify"/>
      <protection locked="0"/>
    </xf>
    <xf numFmtId="1" fontId="11" fillId="0" borderId="20" xfId="57" applyNumberFormat="1" applyFont="1" applyBorder="1" applyAlignment="1" applyProtection="1">
      <alignment horizontal="center" vertical="center" wrapText="1"/>
      <protection/>
    </xf>
    <xf numFmtId="1" fontId="11" fillId="0" borderId="18" xfId="57" applyNumberFormat="1" applyFont="1" applyBorder="1" applyAlignment="1" applyProtection="1">
      <alignment horizontal="center" vertical="center" wrapText="1"/>
      <protection/>
    </xf>
    <xf numFmtId="1" fontId="11" fillId="0" borderId="21" xfId="57" applyNumberFormat="1" applyFont="1" applyBorder="1" applyAlignment="1" applyProtection="1">
      <alignment horizontal="center" vertical="center" wrapText="1"/>
      <protection/>
    </xf>
    <xf numFmtId="1" fontId="11" fillId="0" borderId="19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right" vertical="center" wrapText="1"/>
      <protection/>
    </xf>
    <xf numFmtId="0" fontId="12" fillId="0" borderId="15" xfId="57" applyFont="1" applyBorder="1" applyAlignment="1" applyProtection="1">
      <alignment horizontal="right" vertical="center" wrapText="1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0" fillId="34" borderId="11" xfId="57" applyFont="1" applyFill="1" applyBorder="1" applyAlignment="1" applyProtection="1">
      <alignment vertical="center" wrapText="1"/>
      <protection/>
    </xf>
    <xf numFmtId="0" fontId="0" fillId="34" borderId="15" xfId="57" applyFont="1" applyFill="1" applyBorder="1" applyAlignment="1" applyProtection="1">
      <alignment vertical="center" wrapText="1"/>
      <protection/>
    </xf>
    <xf numFmtId="1" fontId="16" fillId="34" borderId="11" xfId="57" applyNumberFormat="1" applyFont="1" applyFill="1" applyBorder="1" applyAlignment="1" applyProtection="1">
      <alignment vertical="center" wrapText="1"/>
      <protection/>
    </xf>
    <xf numFmtId="0" fontId="16" fillId="34" borderId="15" xfId="57" applyFont="1" applyFill="1" applyBorder="1" applyAlignment="1" applyProtection="1">
      <alignment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0" fillId="0" borderId="0" xfId="58" applyFont="1" applyAlignment="1" applyProtection="1">
      <alignment horizontal="left" vertical="center" wrapText="1"/>
      <protection locked="0"/>
    </xf>
    <xf numFmtId="0" fontId="16" fillId="0" borderId="0" xfId="58" applyFont="1" applyAlignment="1" applyProtection="1">
      <alignment horizontal="center" vertical="center" wrapText="1"/>
      <protection locked="0"/>
    </xf>
    <xf numFmtId="0" fontId="5" fillId="0" borderId="0" xfId="60" applyFont="1" applyAlignment="1" applyProtection="1">
      <alignment horizontal="left" vertical="justify"/>
      <protection locked="0"/>
    </xf>
    <xf numFmtId="49" fontId="6" fillId="0" borderId="12" xfId="58" applyNumberFormat="1" applyFont="1" applyBorder="1" applyAlignment="1" applyProtection="1">
      <alignment horizontal="center" vertical="center" wrapText="1"/>
      <protection/>
    </xf>
    <xf numFmtId="49" fontId="6" fillId="0" borderId="17" xfId="58" applyNumberFormat="1" applyFont="1" applyBorder="1" applyAlignment="1" applyProtection="1">
      <alignment horizontal="center" vertical="center" wrapText="1"/>
      <protection/>
    </xf>
    <xf numFmtId="49" fontId="6" fillId="0" borderId="13" xfId="58" applyNumberFormat="1" applyFont="1" applyBorder="1" applyAlignment="1" applyProtection="1">
      <alignment horizontal="center" vertical="center" wrapText="1"/>
      <protection/>
    </xf>
    <xf numFmtId="0" fontId="6" fillId="0" borderId="12" xfId="58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49" fontId="6" fillId="0" borderId="22" xfId="58" applyNumberFormat="1" applyFont="1" applyBorder="1" applyAlignment="1" applyProtection="1">
      <alignment horizontal="left" vertical="center" wrapText="1"/>
      <protection/>
    </xf>
    <xf numFmtId="44" fontId="6" fillId="0" borderId="12" xfId="44" applyFont="1" applyBorder="1" applyAlignment="1" applyProtection="1">
      <alignment horizontal="center" vertical="center" wrapText="1"/>
      <protection/>
    </xf>
    <xf numFmtId="44" fontId="6" fillId="0" borderId="13" xfId="44" applyFont="1" applyBorder="1" applyAlignment="1" applyProtection="1">
      <alignment horizontal="center" vertical="center" wrapText="1"/>
      <protection/>
    </xf>
    <xf numFmtId="0" fontId="5" fillId="0" borderId="0" xfId="59" applyFont="1" applyAlignment="1">
      <alignment horizontal="left" vertical="center" wrapText="1"/>
      <protection/>
    </xf>
    <xf numFmtId="49" fontId="5" fillId="0" borderId="0" xfId="59" applyNumberFormat="1" applyFont="1" applyAlignment="1">
      <alignment horizontal="left" vertical="center" wrapText="1"/>
      <protection/>
    </xf>
    <xf numFmtId="0" fontId="16" fillId="0" borderId="0" xfId="60" applyFont="1" applyAlignment="1">
      <alignment horizontal="left" vertical="justify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75" zoomScaleNormal="75" zoomScalePageLayoutView="0" workbookViewId="0" topLeftCell="A1">
      <selection activeCell="A3" sqref="A3:D3"/>
    </sheetView>
  </sheetViews>
  <sheetFormatPr defaultColWidth="9.281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36" t="s">
        <v>853</v>
      </c>
      <c r="B3" s="537"/>
      <c r="C3" s="537"/>
      <c r="D3" s="537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878</v>
      </c>
      <c r="B5" s="15"/>
      <c r="C5" s="16"/>
      <c r="D5" s="18"/>
      <c r="E5" s="19"/>
      <c r="F5" s="20"/>
      <c r="G5" s="6"/>
      <c r="H5" s="30" t="s">
        <v>124</v>
      </c>
    </row>
    <row r="6" spans="1:8" ht="6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5" t="s">
        <v>125</v>
      </c>
      <c r="B7" s="516" t="s">
        <v>5</v>
      </c>
      <c r="C7" s="517" t="s">
        <v>6</v>
      </c>
      <c r="D7" s="517" t="s">
        <v>126</v>
      </c>
      <c r="E7" s="518" t="s">
        <v>127</v>
      </c>
      <c r="F7" s="516" t="s">
        <v>5</v>
      </c>
      <c r="G7" s="517" t="s">
        <v>128</v>
      </c>
      <c r="H7" s="517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0</v>
      </c>
      <c r="D13" s="43">
        <v>0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-221</v>
      </c>
      <c r="H14" s="43">
        <v>-221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1</v>
      </c>
      <c r="D16" s="43">
        <v>2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5</v>
      </c>
      <c r="D19" s="49">
        <f>SUM(D11:D18)</f>
        <v>6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v>7287</v>
      </c>
      <c r="H21" s="56">
        <v>6420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56">
        <v>7287</v>
      </c>
      <c r="H22" s="43">
        <v>6420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v>7287</v>
      </c>
      <c r="H25" s="49">
        <v>6420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0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>
        <v>0</v>
      </c>
      <c r="H28" s="43"/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>
        <v>2192</v>
      </c>
      <c r="H31" s="43">
        <v>1081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/>
      <c r="H32" s="43"/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2192</v>
      </c>
      <c r="H33" s="49">
        <f>H27+H31+H32</f>
        <v>1081</v>
      </c>
    </row>
    <row r="34" spans="1:8" ht="12.75">
      <c r="A34" s="38" t="s">
        <v>869</v>
      </c>
      <c r="B34" s="46" t="s">
        <v>214</v>
      </c>
      <c r="C34" s="56">
        <f>SUM(C35:C38)</f>
        <v>24949</v>
      </c>
      <c r="D34" s="56">
        <f>SUM(D35:D38)</f>
        <v>24170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16908</v>
      </c>
      <c r="D35" s="43">
        <v>16558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30258</v>
      </c>
      <c r="H36" s="49">
        <f>SUM(H17+H25+H33)</f>
        <v>28280</v>
      </c>
    </row>
    <row r="37" spans="1:8" ht="12.75">
      <c r="A37" s="38" t="s">
        <v>221</v>
      </c>
      <c r="B37" s="42" t="s">
        <v>222</v>
      </c>
      <c r="C37" s="43">
        <v>8028</v>
      </c>
      <c r="D37" s="43">
        <v>7599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13</v>
      </c>
      <c r="D38" s="43">
        <v>13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/>
      <c r="D44" s="43"/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24949</v>
      </c>
      <c r="D45" s="49">
        <f>SUM(D34+D39+D44)</f>
        <v>24170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24</v>
      </c>
      <c r="D47" s="43">
        <v>524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0</v>
      </c>
      <c r="D48" s="43">
        <v>680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24</v>
      </c>
      <c r="D51" s="49">
        <f>SUM(D47:D50)</f>
        <v>1204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24978</v>
      </c>
      <c r="D55" s="49">
        <f>SUM(D19+D20+D21+D27+D32+D45+D51+D53+D54)</f>
        <v>25380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375</v>
      </c>
      <c r="H61" s="56">
        <f>SUM(H62:H68)</f>
        <v>1290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374</v>
      </c>
      <c r="H62" s="43">
        <v>1289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1</v>
      </c>
      <c r="H66" s="43">
        <v>1</v>
      </c>
    </row>
    <row r="67" spans="1:8" ht="12.75">
      <c r="A67" s="38" t="s">
        <v>316</v>
      </c>
      <c r="B67" s="42" t="s">
        <v>317</v>
      </c>
      <c r="C67" s="43">
        <v>2128</v>
      </c>
      <c r="D67" s="43">
        <v>1646</v>
      </c>
      <c r="E67" s="40" t="s">
        <v>318</v>
      </c>
      <c r="F67" s="44" t="s">
        <v>319</v>
      </c>
      <c r="G67" s="43">
        <v>0</v>
      </c>
      <c r="H67" s="43">
        <v>0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0</v>
      </c>
      <c r="H68" s="43">
        <v>0</v>
      </c>
    </row>
    <row r="69" spans="1:8" ht="12.75">
      <c r="A69" s="38" t="s">
        <v>324</v>
      </c>
      <c r="B69" s="42" t="s">
        <v>325</v>
      </c>
      <c r="C69" s="43">
        <v>1</v>
      </c>
      <c r="D69" s="43">
        <v>429</v>
      </c>
      <c r="E69" s="55" t="s">
        <v>29</v>
      </c>
      <c r="F69" s="44" t="s">
        <v>326</v>
      </c>
      <c r="G69" s="43">
        <v>0</v>
      </c>
      <c r="H69" s="43">
        <v>0</v>
      </c>
    </row>
    <row r="70" spans="1:8" ht="12.75">
      <c r="A70" s="38" t="s">
        <v>327</v>
      </c>
      <c r="B70" s="42" t="s">
        <v>328</v>
      </c>
      <c r="C70" s="43">
        <v>1475</v>
      </c>
      <c r="D70" s="43">
        <v>750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375</v>
      </c>
      <c r="H71" s="49">
        <f>H59+H60+H61+H69+H70</f>
        <v>1290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172</v>
      </c>
      <c r="D74" s="43">
        <v>191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SUM(C67:C74)</f>
        <v>3776</v>
      </c>
      <c r="D75" s="49">
        <f>SUM(D67+D68+D69+D70+D71+D72+D73+D74)</f>
        <v>3016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453</v>
      </c>
      <c r="D78" s="43">
        <v>262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375</v>
      </c>
      <c r="H79" s="49">
        <f>H71+H74+H75+H76</f>
        <v>1290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453</v>
      </c>
      <c r="D81" s="43">
        <v>262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f>C83+C82+C78</f>
        <v>453</v>
      </c>
      <c r="D84" s="49">
        <v>262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6</v>
      </c>
      <c r="D87" s="43">
        <v>3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1407</v>
      </c>
      <c r="D88" s="43">
        <v>895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8</v>
      </c>
      <c r="D89" s="43">
        <v>8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1421</v>
      </c>
      <c r="D91" s="49">
        <f>SUM(D87:D90)</f>
        <v>906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5</v>
      </c>
      <c r="D92" s="66">
        <v>6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5655</v>
      </c>
      <c r="D93" s="49">
        <f>SUM(D64+D75+D84+D91+D92)</f>
        <v>4190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30633</v>
      </c>
      <c r="D94" s="49">
        <f>D93+D55</f>
        <v>29570</v>
      </c>
      <c r="E94" s="78" t="s">
        <v>849</v>
      </c>
      <c r="F94" s="59" t="s">
        <v>379</v>
      </c>
      <c r="G94" s="49">
        <f>G36+G39+G55+G79</f>
        <v>30633</v>
      </c>
      <c r="H94" s="49">
        <f>H36+H39+H55+H79</f>
        <v>29570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9" t="s">
        <v>882</v>
      </c>
      <c r="C97" s="91" t="s">
        <v>120</v>
      </c>
      <c r="D97" s="92"/>
      <c r="E97" s="93" t="s">
        <v>860</v>
      </c>
      <c r="H97" s="26"/>
    </row>
    <row r="98" spans="1:8" ht="12.75">
      <c r="A98" s="90"/>
      <c r="C98" s="538" t="s">
        <v>850</v>
      </c>
      <c r="D98" s="538"/>
      <c r="E98" s="23" t="s">
        <v>121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sheetProtection/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50 C58:D63 C53:D54 C67:D74 C23:D26 C11:D18 C78:D83 G51:H54 C92:D92 C87:D90 C20:D21 C40:D44 G59:H60 G62:H70 G74:H76 G11:H13 G43:H48 G19:H20 G28:H28 G31:H31 C30:D30 G39:H39 G23:G24 H22:H24 C35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zoomScalePageLayoutView="0" workbookViewId="0" topLeftCell="A1">
      <selection activeCell="A2" sqref="A2:D2"/>
    </sheetView>
  </sheetViews>
  <sheetFormatPr defaultColWidth="9.281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859</v>
      </c>
      <c r="G1" s="433"/>
    </row>
    <row r="2" spans="1:7" ht="14.25">
      <c r="A2" s="536" t="s">
        <v>854</v>
      </c>
      <c r="B2" s="536"/>
      <c r="C2" s="536"/>
      <c r="D2" s="536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40"/>
      <c r="G3" s="540"/>
    </row>
    <row r="4" spans="1:8" ht="17.25" customHeight="1">
      <c r="A4" s="29" t="s">
        <v>878</v>
      </c>
      <c r="B4" s="29"/>
      <c r="C4" s="100"/>
      <c r="D4" s="101"/>
      <c r="E4" s="99"/>
      <c r="F4" s="95"/>
      <c r="G4" s="102"/>
      <c r="H4" s="428" t="s">
        <v>3</v>
      </c>
    </row>
    <row r="5" spans="1:8" s="503" customFormat="1" ht="25.5">
      <c r="A5" s="500" t="s">
        <v>4</v>
      </c>
      <c r="B5" s="501" t="s">
        <v>5</v>
      </c>
      <c r="C5" s="502" t="s">
        <v>6</v>
      </c>
      <c r="D5" s="502" t="s">
        <v>7</v>
      </c>
      <c r="E5" s="500" t="s">
        <v>8</v>
      </c>
      <c r="F5" s="501" t="s">
        <v>5</v>
      </c>
      <c r="G5" s="502" t="s">
        <v>6</v>
      </c>
      <c r="H5" s="502" t="s">
        <v>7</v>
      </c>
    </row>
    <row r="6" spans="1:8" s="508" customFormat="1" ht="11.25">
      <c r="A6" s="504" t="s">
        <v>9</v>
      </c>
      <c r="B6" s="504" t="s">
        <v>10</v>
      </c>
      <c r="C6" s="505">
        <v>1</v>
      </c>
      <c r="D6" s="505">
        <v>2</v>
      </c>
      <c r="E6" s="504" t="s">
        <v>9</v>
      </c>
      <c r="F6" s="506" t="s">
        <v>10</v>
      </c>
      <c r="G6" s="507">
        <v>1</v>
      </c>
      <c r="H6" s="507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7</v>
      </c>
      <c r="D9" s="432">
        <v>7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77</v>
      </c>
      <c r="D10" s="432">
        <v>45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1</v>
      </c>
      <c r="D11" s="432">
        <v>1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430</v>
      </c>
      <c r="D12" s="432">
        <v>443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19</v>
      </c>
      <c r="D13" s="432">
        <v>21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36</v>
      </c>
      <c r="D16" s="432">
        <v>24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570</v>
      </c>
      <c r="D19" s="446">
        <v>541</v>
      </c>
      <c r="E19" s="453" t="s">
        <v>51</v>
      </c>
      <c r="F19" s="448" t="s">
        <v>52</v>
      </c>
      <c r="G19" s="432">
        <v>307</v>
      </c>
      <c r="H19" s="432">
        <v>257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2478</v>
      </c>
      <c r="H20" s="432">
        <v>1393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8</v>
      </c>
      <c r="H21" s="432">
        <v>19</v>
      </c>
    </row>
    <row r="22" spans="1:8" ht="28.5">
      <c r="A22" s="439" t="s">
        <v>58</v>
      </c>
      <c r="B22" s="435" t="s">
        <v>59</v>
      </c>
      <c r="C22" s="432">
        <v>31</v>
      </c>
      <c r="D22" s="432">
        <v>46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0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2793</v>
      </c>
      <c r="H24" s="446">
        <v>1669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0</v>
      </c>
      <c r="D25" s="432">
        <v>1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31</v>
      </c>
      <c r="D26" s="446">
        <v>47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601</v>
      </c>
      <c r="D28" s="446">
        <v>588</v>
      </c>
      <c r="E28" s="455" t="s">
        <v>75</v>
      </c>
      <c r="F28" s="448" t="s">
        <v>76</v>
      </c>
      <c r="G28" s="446">
        <f>SUM(G13+G15+G24)</f>
        <v>2793</v>
      </c>
      <c r="H28" s="446">
        <v>1669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601</v>
      </c>
      <c r="D33" s="446">
        <v>588</v>
      </c>
      <c r="E33" s="455" t="s">
        <v>91</v>
      </c>
      <c r="F33" s="448" t="s">
        <v>92</v>
      </c>
      <c r="G33" s="446">
        <f>SUM(G28+G31+G32)</f>
        <v>2793</v>
      </c>
      <c r="H33" s="446">
        <v>1669</v>
      </c>
      <c r="I33" s="447"/>
      <c r="J33" s="447"/>
    </row>
    <row r="34" spans="1:10" ht="15">
      <c r="A34" s="458" t="s">
        <v>93</v>
      </c>
      <c r="B34" s="435" t="s">
        <v>94</v>
      </c>
      <c r="C34" s="446">
        <f>G33-C33</f>
        <v>2192</v>
      </c>
      <c r="D34" s="446">
        <v>1081</v>
      </c>
      <c r="E34" s="459" t="s">
        <v>95</v>
      </c>
      <c r="F34" s="448" t="s">
        <v>96</v>
      </c>
      <c r="G34" s="446"/>
      <c r="H34" s="446"/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2192</v>
      </c>
      <c r="D39" s="467">
        <v>1081</v>
      </c>
      <c r="E39" s="468" t="s">
        <v>107</v>
      </c>
      <c r="F39" s="469" t="s">
        <v>108</v>
      </c>
      <c r="G39" s="446">
        <f>G34</f>
        <v>0</v>
      </c>
      <c r="H39" s="446">
        <v>0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2192</v>
      </c>
      <c r="D41" s="446">
        <v>1081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2793</v>
      </c>
      <c r="D42" s="446">
        <v>1669</v>
      </c>
      <c r="E42" s="459" t="s">
        <v>118</v>
      </c>
      <c r="F42" s="466" t="s">
        <v>119</v>
      </c>
      <c r="G42" s="446">
        <f>SUM(G33+G39)</f>
        <v>2793</v>
      </c>
      <c r="H42" s="446">
        <v>1669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9"/>
      <c r="B45" s="477"/>
      <c r="C45" s="478" t="s">
        <v>120</v>
      </c>
      <c r="D45" s="479"/>
      <c r="E45" s="103" t="s">
        <v>860</v>
      </c>
      <c r="F45" s="99"/>
      <c r="G45" s="102"/>
      <c r="H45" s="113"/>
    </row>
    <row r="46" spans="1:8" ht="12.75" customHeight="1">
      <c r="A46" s="104"/>
      <c r="B46" s="105"/>
      <c r="C46" s="539" t="s">
        <v>850</v>
      </c>
      <c r="D46" s="539"/>
      <c r="E46" s="480" t="s">
        <v>121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sheetProtection/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G15:H16 C17:D18 C9:D14 C31:D32 G31:H32 G9:H12 C40:D40 C22:D25 G19:H23 C38:D3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zoomScalePageLayoutView="0" workbookViewId="0" topLeftCell="A1">
      <selection activeCell="A4" sqref="A4"/>
    </sheetView>
  </sheetViews>
  <sheetFormatPr defaultColWidth="9.281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861</v>
      </c>
    </row>
    <row r="2" spans="1:7" s="96" customFormat="1" ht="14.25" customHeight="1">
      <c r="A2" s="120" t="s">
        <v>380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854</v>
      </c>
      <c r="B4" s="15"/>
      <c r="C4" s="15"/>
      <c r="D4" s="481" t="s">
        <v>1</v>
      </c>
    </row>
    <row r="5" spans="1:4" ht="15">
      <c r="A5" s="29" t="s">
        <v>381</v>
      </c>
      <c r="B5" s="15"/>
      <c r="C5" s="15"/>
      <c r="D5" s="482"/>
    </row>
    <row r="6" spans="1:4" ht="15">
      <c r="A6" s="29" t="s">
        <v>878</v>
      </c>
      <c r="B6" s="15"/>
      <c r="C6" s="15"/>
      <c r="D6" s="483" t="s">
        <v>3</v>
      </c>
    </row>
    <row r="7" spans="1:4" s="511" customFormat="1" ht="25.5">
      <c r="A7" s="509" t="s">
        <v>382</v>
      </c>
      <c r="B7" s="509" t="s">
        <v>5</v>
      </c>
      <c r="C7" s="510" t="s">
        <v>6</v>
      </c>
      <c r="D7" s="510" t="s">
        <v>7</v>
      </c>
    </row>
    <row r="8" spans="1:4" s="514" customFormat="1" ht="11.25">
      <c r="A8" s="512" t="s">
        <v>9</v>
      </c>
      <c r="B8" s="512"/>
      <c r="C8" s="513">
        <v>1</v>
      </c>
      <c r="D8" s="513">
        <v>2</v>
      </c>
    </row>
    <row r="9" spans="1:4" ht="18" customHeight="1">
      <c r="A9" s="126" t="s">
        <v>383</v>
      </c>
      <c r="B9" s="126"/>
      <c r="C9" s="127"/>
      <c r="D9" s="127"/>
    </row>
    <row r="10" spans="1:4" ht="15.75" customHeight="1">
      <c r="A10" s="129" t="s">
        <v>384</v>
      </c>
      <c r="B10" s="484" t="s">
        <v>385</v>
      </c>
      <c r="C10" s="131"/>
      <c r="D10" s="131"/>
    </row>
    <row r="11" spans="1:4" ht="15.75" customHeight="1">
      <c r="A11" s="129" t="s">
        <v>386</v>
      </c>
      <c r="B11" s="484" t="s">
        <v>387</v>
      </c>
      <c r="C11" s="485">
        <v>-89</v>
      </c>
      <c r="D11" s="485">
        <v>-58</v>
      </c>
    </row>
    <row r="12" spans="1:4" ht="28.5">
      <c r="A12" s="132" t="s">
        <v>388</v>
      </c>
      <c r="B12" s="486" t="s">
        <v>389</v>
      </c>
      <c r="C12" s="485">
        <v>-183</v>
      </c>
      <c r="D12" s="485">
        <v>62</v>
      </c>
    </row>
    <row r="13" spans="1:4" ht="15.75" customHeight="1">
      <c r="A13" s="129" t="s">
        <v>390</v>
      </c>
      <c r="B13" s="484" t="s">
        <v>391</v>
      </c>
      <c r="C13" s="485">
        <v>-479</v>
      </c>
      <c r="D13" s="485">
        <v>-487</v>
      </c>
    </row>
    <row r="14" spans="1:4" ht="15.75" customHeight="1">
      <c r="A14" s="129" t="s">
        <v>392</v>
      </c>
      <c r="B14" s="484" t="s">
        <v>393</v>
      </c>
      <c r="C14" s="485">
        <v>-11</v>
      </c>
      <c r="D14" s="485">
        <v>-10</v>
      </c>
    </row>
    <row r="15" spans="1:4" ht="15.75" customHeight="1">
      <c r="A15" s="134" t="s">
        <v>394</v>
      </c>
      <c r="B15" s="484" t="s">
        <v>395</v>
      </c>
      <c r="C15" s="131"/>
      <c r="D15" s="131"/>
    </row>
    <row r="16" spans="1:4" ht="15.75" customHeight="1">
      <c r="A16" s="129" t="s">
        <v>396</v>
      </c>
      <c r="B16" s="484" t="s">
        <v>397</v>
      </c>
      <c r="C16" s="131">
        <v>65</v>
      </c>
      <c r="D16" s="131">
        <v>23</v>
      </c>
    </row>
    <row r="17" spans="1:4" ht="15.75" customHeight="1">
      <c r="A17" s="129" t="s">
        <v>398</v>
      </c>
      <c r="B17" s="484" t="s">
        <v>399</v>
      </c>
      <c r="C17" s="485">
        <v>-5</v>
      </c>
      <c r="D17" s="485"/>
    </row>
    <row r="18" spans="1:4" ht="15.75" customHeight="1">
      <c r="A18" s="134" t="s">
        <v>400</v>
      </c>
      <c r="B18" s="487" t="s">
        <v>401</v>
      </c>
      <c r="C18" s="131"/>
      <c r="D18" s="131"/>
    </row>
    <row r="19" spans="1:4" ht="15.75" customHeight="1">
      <c r="A19" s="129" t="s">
        <v>402</v>
      </c>
      <c r="B19" s="484" t="s">
        <v>403</v>
      </c>
      <c r="C19" s="485">
        <v>-400</v>
      </c>
      <c r="D19" s="485">
        <v>67</v>
      </c>
    </row>
    <row r="20" spans="1:4" ht="18" customHeight="1">
      <c r="A20" s="135" t="s">
        <v>404</v>
      </c>
      <c r="B20" s="488" t="s">
        <v>405</v>
      </c>
      <c r="C20" s="491">
        <f>SUM(C10:C19)</f>
        <v>-1102</v>
      </c>
      <c r="D20" s="491">
        <v>-403</v>
      </c>
    </row>
    <row r="21" spans="1:4" ht="18" customHeight="1">
      <c r="A21" s="126" t="s">
        <v>406</v>
      </c>
      <c r="B21" s="489"/>
      <c r="C21" s="137"/>
      <c r="D21" s="137"/>
    </row>
    <row r="22" spans="1:4" ht="15.75" customHeight="1">
      <c r="A22" s="129" t="s">
        <v>407</v>
      </c>
      <c r="B22" s="484" t="s">
        <v>408</v>
      </c>
      <c r="C22" s="485"/>
      <c r="D22" s="485"/>
    </row>
    <row r="23" spans="1:4" ht="15.75" customHeight="1">
      <c r="A23" s="129" t="s">
        <v>409</v>
      </c>
      <c r="B23" s="484" t="s">
        <v>410</v>
      </c>
      <c r="C23" s="131"/>
      <c r="D23" s="131"/>
    </row>
    <row r="24" spans="1:4" ht="15.75" customHeight="1">
      <c r="A24" s="129" t="s">
        <v>411</v>
      </c>
      <c r="B24" s="484" t="s">
        <v>412</v>
      </c>
      <c r="C24" s="485">
        <v>-923</v>
      </c>
      <c r="D24" s="485">
        <v>-1350</v>
      </c>
    </row>
    <row r="25" spans="1:4" ht="15.75" customHeight="1">
      <c r="A25" s="129" t="s">
        <v>413</v>
      </c>
      <c r="B25" s="484" t="s">
        <v>414</v>
      </c>
      <c r="C25" s="131">
        <v>584</v>
      </c>
      <c r="D25" s="131">
        <v>1260</v>
      </c>
    </row>
    <row r="26" spans="1:4" ht="15.75" customHeight="1">
      <c r="A26" s="129" t="s">
        <v>415</v>
      </c>
      <c r="B26" s="484" t="s">
        <v>416</v>
      </c>
      <c r="C26" s="485">
        <v>347</v>
      </c>
      <c r="D26" s="485">
        <v>49</v>
      </c>
    </row>
    <row r="27" spans="1:4" ht="15.75" customHeight="1">
      <c r="A27" s="129" t="s">
        <v>417</v>
      </c>
      <c r="B27" s="484" t="s">
        <v>418</v>
      </c>
      <c r="C27" s="485">
        <v>-351</v>
      </c>
      <c r="D27" s="485"/>
    </row>
    <row r="28" spans="1:4" ht="15.75" customHeight="1">
      <c r="A28" s="129" t="s">
        <v>419</v>
      </c>
      <c r="B28" s="484" t="s">
        <v>420</v>
      </c>
      <c r="C28" s="131"/>
      <c r="D28" s="131"/>
    </row>
    <row r="29" spans="1:4" ht="15.75" customHeight="1">
      <c r="A29" s="129" t="s">
        <v>421</v>
      </c>
      <c r="B29" s="484" t="s">
        <v>422</v>
      </c>
      <c r="C29" s="131">
        <v>2167</v>
      </c>
      <c r="D29" s="131">
        <v>1343</v>
      </c>
    </row>
    <row r="30" spans="1:4" ht="15.75" customHeight="1">
      <c r="A30" s="129" t="s">
        <v>400</v>
      </c>
      <c r="B30" s="484" t="s">
        <v>423</v>
      </c>
      <c r="C30" s="131"/>
      <c r="D30" s="131"/>
    </row>
    <row r="31" spans="1:4" ht="15.75" customHeight="1">
      <c r="A31" s="129" t="s">
        <v>424</v>
      </c>
      <c r="B31" s="484" t="s">
        <v>425</v>
      </c>
      <c r="C31" s="131"/>
      <c r="D31" s="485">
        <v>-429</v>
      </c>
    </row>
    <row r="32" spans="1:4" ht="18" customHeight="1">
      <c r="A32" s="135" t="s">
        <v>426</v>
      </c>
      <c r="B32" s="488" t="s">
        <v>427</v>
      </c>
      <c r="C32" s="491">
        <f>SUM(C22:C31)</f>
        <v>1824</v>
      </c>
      <c r="D32" s="491">
        <v>873</v>
      </c>
    </row>
    <row r="33" spans="1:4" ht="18" customHeight="1">
      <c r="A33" s="126" t="s">
        <v>428</v>
      </c>
      <c r="B33" s="489"/>
      <c r="C33" s="137"/>
      <c r="D33" s="137"/>
    </row>
    <row r="34" spans="1:4" ht="15.75" customHeight="1">
      <c r="A34" s="132" t="s">
        <v>429</v>
      </c>
      <c r="B34" s="484" t="s">
        <v>430</v>
      </c>
      <c r="C34" s="131"/>
      <c r="D34" s="131"/>
    </row>
    <row r="35" spans="1:4" ht="15.75" customHeight="1">
      <c r="A35" s="138" t="s">
        <v>431</v>
      </c>
      <c r="B35" s="484" t="s">
        <v>432</v>
      </c>
      <c r="C35" s="485"/>
      <c r="D35" s="485"/>
    </row>
    <row r="36" spans="1:4" ht="15.75" customHeight="1">
      <c r="A36" s="132" t="s">
        <v>433</v>
      </c>
      <c r="B36" s="484" t="s">
        <v>434</v>
      </c>
      <c r="C36" s="131"/>
      <c r="D36" s="131"/>
    </row>
    <row r="37" spans="1:4" ht="15.75" customHeight="1">
      <c r="A37" s="132" t="s">
        <v>435</v>
      </c>
      <c r="B37" s="484" t="s">
        <v>436</v>
      </c>
      <c r="C37" s="485"/>
      <c r="D37" s="485"/>
    </row>
    <row r="38" spans="1:4" ht="15.75" customHeight="1">
      <c r="A38" s="132" t="s">
        <v>437</v>
      </c>
      <c r="B38" s="484" t="s">
        <v>438</v>
      </c>
      <c r="C38" s="131"/>
      <c r="D38" s="131"/>
    </row>
    <row r="39" spans="1:4" ht="28.5">
      <c r="A39" s="132" t="s">
        <v>439</v>
      </c>
      <c r="B39" s="486" t="s">
        <v>440</v>
      </c>
      <c r="C39" s="133"/>
      <c r="D39" s="133"/>
    </row>
    <row r="40" spans="1:4" ht="15.75" customHeight="1">
      <c r="A40" s="132" t="s">
        <v>441</v>
      </c>
      <c r="B40" s="484" t="s">
        <v>442</v>
      </c>
      <c r="C40" s="485">
        <v>-207</v>
      </c>
      <c r="D40" s="485">
        <v>-186</v>
      </c>
    </row>
    <row r="41" spans="1:4" ht="15.75" customHeight="1">
      <c r="A41" s="132" t="s">
        <v>443</v>
      </c>
      <c r="B41" s="484" t="s">
        <v>444</v>
      </c>
      <c r="C41" s="131"/>
      <c r="D41" s="131"/>
    </row>
    <row r="42" spans="1:4" ht="15.75" customHeight="1">
      <c r="A42" s="135" t="s">
        <v>445</v>
      </c>
      <c r="B42" s="488" t="s">
        <v>446</v>
      </c>
      <c r="C42" s="491">
        <f>SUM(C34:C41)</f>
        <v>-207</v>
      </c>
      <c r="D42" s="491">
        <v>-186</v>
      </c>
    </row>
    <row r="43" spans="1:4" ht="15.75" customHeight="1">
      <c r="A43" s="139" t="s">
        <v>447</v>
      </c>
      <c r="B43" s="488" t="s">
        <v>448</v>
      </c>
      <c r="C43" s="491">
        <f>C42+C32+C20</f>
        <v>515</v>
      </c>
      <c r="D43" s="491">
        <v>284</v>
      </c>
    </row>
    <row r="44" spans="1:4" ht="15.75" customHeight="1">
      <c r="A44" s="126" t="s">
        <v>449</v>
      </c>
      <c r="B44" s="489" t="s">
        <v>450</v>
      </c>
      <c r="C44" s="136">
        <v>906</v>
      </c>
      <c r="D44" s="136">
        <v>622</v>
      </c>
    </row>
    <row r="45" spans="1:4" ht="15.75" customHeight="1">
      <c r="A45" s="126" t="s">
        <v>451</v>
      </c>
      <c r="B45" s="489" t="s">
        <v>452</v>
      </c>
      <c r="C45" s="136">
        <f>C44+C43</f>
        <v>1421</v>
      </c>
      <c r="D45" s="136">
        <v>906</v>
      </c>
    </row>
    <row r="46" spans="1:4" ht="15.75" customHeight="1">
      <c r="A46" s="132" t="s">
        <v>453</v>
      </c>
      <c r="B46" s="489" t="s">
        <v>454</v>
      </c>
      <c r="C46" s="131">
        <f>C45-C47</f>
        <v>1413</v>
      </c>
      <c r="D46" s="131">
        <v>898</v>
      </c>
    </row>
    <row r="47" spans="1:4" ht="15.75" customHeight="1">
      <c r="A47" s="132" t="s">
        <v>455</v>
      </c>
      <c r="B47" s="489" t="s">
        <v>456</v>
      </c>
      <c r="C47" s="131">
        <v>8</v>
      </c>
      <c r="D47" s="131">
        <v>8</v>
      </c>
    </row>
    <row r="48" spans="1:4" ht="14.25">
      <c r="A48" s="128"/>
      <c r="B48" s="128"/>
      <c r="C48" s="140"/>
      <c r="D48" s="140"/>
    </row>
    <row r="49" spans="1:3" ht="24" customHeight="1">
      <c r="A49" s="499"/>
      <c r="B49" s="541"/>
      <c r="C49" s="541"/>
    </row>
    <row r="50" spans="1:3" ht="24" customHeight="1">
      <c r="A50" s="498" t="s">
        <v>120</v>
      </c>
      <c r="B50" s="497"/>
      <c r="C50" s="497" t="s">
        <v>860</v>
      </c>
    </row>
    <row r="51" spans="1:4" ht="25.5" customHeight="1">
      <c r="A51" s="490" t="s">
        <v>851</v>
      </c>
      <c r="B51" s="490"/>
      <c r="C51" s="542" t="s">
        <v>121</v>
      </c>
      <c r="D51" s="542"/>
    </row>
    <row r="53" ht="14.25">
      <c r="D53" s="124"/>
    </row>
    <row r="54" ht="14.25">
      <c r="D54" s="103"/>
    </row>
    <row r="55" spans="1:2" ht="14.25">
      <c r="A55" s="125"/>
      <c r="B55" s="125"/>
    </row>
  </sheetData>
  <sheetProtection/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51" t="s">
        <v>862</v>
      </c>
      <c r="B1" s="55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863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45" t="s">
        <v>854</v>
      </c>
      <c r="B3" s="545"/>
      <c r="C3" s="545"/>
      <c r="D3" s="143"/>
      <c r="E3" s="143"/>
      <c r="F3" s="143"/>
      <c r="G3" s="143"/>
      <c r="H3" s="143"/>
      <c r="I3" s="143"/>
      <c r="J3" s="143"/>
      <c r="K3" s="143"/>
      <c r="L3" s="144" t="s">
        <v>457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879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124</v>
      </c>
    </row>
    <row r="6" spans="1:13" s="154" customFormat="1" ht="27.75" customHeight="1">
      <c r="A6" s="543" t="s">
        <v>460</v>
      </c>
      <c r="B6" s="552" t="s">
        <v>461</v>
      </c>
      <c r="C6" s="543" t="s">
        <v>462</v>
      </c>
      <c r="D6" s="492" t="s">
        <v>458</v>
      </c>
      <c r="E6" s="493"/>
      <c r="F6" s="493"/>
      <c r="G6" s="493"/>
      <c r="H6" s="493"/>
      <c r="I6" s="493" t="s">
        <v>459</v>
      </c>
      <c r="J6" s="494"/>
      <c r="K6" s="543" t="s">
        <v>468</v>
      </c>
      <c r="L6" s="543" t="s">
        <v>469</v>
      </c>
      <c r="M6" s="547" t="s">
        <v>470</v>
      </c>
    </row>
    <row r="7" spans="1:13" s="154" customFormat="1" ht="12">
      <c r="A7" s="546"/>
      <c r="B7" s="553"/>
      <c r="C7" s="546"/>
      <c r="D7" s="543" t="s">
        <v>463</v>
      </c>
      <c r="E7" s="543" t="s">
        <v>464</v>
      </c>
      <c r="F7" s="493" t="s">
        <v>465</v>
      </c>
      <c r="G7" s="493"/>
      <c r="H7" s="493"/>
      <c r="I7" s="543" t="s">
        <v>466</v>
      </c>
      <c r="J7" s="543" t="s">
        <v>467</v>
      </c>
      <c r="K7" s="546"/>
      <c r="L7" s="546"/>
      <c r="M7" s="548"/>
    </row>
    <row r="8" spans="1:13" s="154" customFormat="1" ht="54" customHeight="1">
      <c r="A8" s="544"/>
      <c r="B8" s="554"/>
      <c r="C8" s="544"/>
      <c r="D8" s="544"/>
      <c r="E8" s="544"/>
      <c r="F8" s="155" t="s">
        <v>471</v>
      </c>
      <c r="G8" s="155" t="s">
        <v>472</v>
      </c>
      <c r="H8" s="155" t="s">
        <v>473</v>
      </c>
      <c r="I8" s="544"/>
      <c r="J8" s="544"/>
      <c r="K8" s="544"/>
      <c r="L8" s="544"/>
      <c r="M8" s="549"/>
    </row>
    <row r="9" spans="1:13" s="522" customFormat="1" ht="12" customHeight="1">
      <c r="A9" s="519" t="s">
        <v>9</v>
      </c>
      <c r="B9" s="520"/>
      <c r="C9" s="520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20">
        <v>9</v>
      </c>
      <c r="L9" s="520">
        <v>10</v>
      </c>
      <c r="M9" s="521">
        <v>11</v>
      </c>
    </row>
    <row r="10" spans="1:13" s="154" customFormat="1" ht="12" customHeight="1">
      <c r="A10" s="155" t="s">
        <v>474</v>
      </c>
      <c r="B10" s="156"/>
      <c r="C10" s="157" t="s">
        <v>160</v>
      </c>
      <c r="D10" s="157" t="s">
        <v>160</v>
      </c>
      <c r="E10" s="158" t="s">
        <v>170</v>
      </c>
      <c r="F10" s="158" t="s">
        <v>177</v>
      </c>
      <c r="G10" s="158" t="s">
        <v>181</v>
      </c>
      <c r="H10" s="158" t="s">
        <v>185</v>
      </c>
      <c r="I10" s="158" t="s">
        <v>196</v>
      </c>
      <c r="J10" s="158" t="s">
        <v>199</v>
      </c>
      <c r="K10" s="159" t="s">
        <v>475</v>
      </c>
      <c r="L10" s="158" t="s">
        <v>220</v>
      </c>
      <c r="M10" s="160" t="s">
        <v>228</v>
      </c>
    </row>
    <row r="11" spans="1:18" ht="15.75" customHeight="1">
      <c r="A11" s="161" t="s">
        <v>476</v>
      </c>
      <c r="B11" s="156" t="s">
        <v>477</v>
      </c>
      <c r="C11" s="162">
        <v>20779</v>
      </c>
      <c r="D11" s="162">
        <v>0</v>
      </c>
      <c r="E11" s="162">
        <v>0</v>
      </c>
      <c r="F11" s="162">
        <v>6420</v>
      </c>
      <c r="G11" s="162">
        <v>0</v>
      </c>
      <c r="H11" s="163">
        <v>0</v>
      </c>
      <c r="I11" s="162">
        <v>1081</v>
      </c>
      <c r="J11" s="162">
        <v>0</v>
      </c>
      <c r="K11" s="163">
        <v>0</v>
      </c>
      <c r="L11" s="162">
        <f>SUM(C11:K11)</f>
        <v>28280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478</v>
      </c>
      <c r="B12" s="156" t="s">
        <v>479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480</v>
      </c>
      <c r="B13" s="158" t="s">
        <v>481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482</v>
      </c>
      <c r="B14" s="158" t="s">
        <v>483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484</v>
      </c>
      <c r="B15" s="156" t="s">
        <v>485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6420</v>
      </c>
      <c r="G15" s="170">
        <f t="shared" si="1"/>
        <v>0</v>
      </c>
      <c r="H15" s="170">
        <f t="shared" si="1"/>
        <v>0</v>
      </c>
      <c r="I15" s="170">
        <f t="shared" si="1"/>
        <v>1081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28280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486</v>
      </c>
      <c r="B16" s="171" t="s">
        <v>487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2192</v>
      </c>
      <c r="J16" s="172">
        <v>0</v>
      </c>
      <c r="K16" s="163">
        <v>0</v>
      </c>
      <c r="L16" s="162">
        <f t="shared" si="2"/>
        <v>2192</v>
      </c>
      <c r="M16" s="163">
        <v>0</v>
      </c>
      <c r="N16" s="164"/>
      <c r="O16" s="164"/>
    </row>
    <row r="17" spans="1:18" ht="12.75" customHeight="1">
      <c r="A17" s="166" t="s">
        <v>488</v>
      </c>
      <c r="B17" s="158" t="s">
        <v>489</v>
      </c>
      <c r="C17" s="173">
        <v>0</v>
      </c>
      <c r="D17" s="173">
        <v>0</v>
      </c>
      <c r="E17" s="173">
        <v>0</v>
      </c>
      <c r="F17" s="496">
        <v>0</v>
      </c>
      <c r="G17" s="173">
        <v>0</v>
      </c>
      <c r="H17" s="173">
        <v>0</v>
      </c>
      <c r="I17" s="495">
        <f>I18+I19</f>
        <v>-1081</v>
      </c>
      <c r="J17" s="173">
        <v>0</v>
      </c>
      <c r="K17" s="173">
        <v>0</v>
      </c>
      <c r="L17" s="496">
        <f>SUM(L18:L19)</f>
        <v>-290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490</v>
      </c>
      <c r="B18" s="175" t="s">
        <v>491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6">
        <v>-290</v>
      </c>
      <c r="J18" s="167">
        <v>0</v>
      </c>
      <c r="K18" s="167">
        <v>0</v>
      </c>
      <c r="L18" s="496">
        <f t="shared" si="2"/>
        <v>-290</v>
      </c>
      <c r="M18" s="167">
        <v>0</v>
      </c>
    </row>
    <row r="19" spans="1:13" ht="12" customHeight="1">
      <c r="A19" s="174" t="s">
        <v>492</v>
      </c>
      <c r="B19" s="175" t="s">
        <v>493</v>
      </c>
      <c r="C19" s="167">
        <v>0</v>
      </c>
      <c r="D19" s="167">
        <v>0</v>
      </c>
      <c r="E19" s="167">
        <v>0</v>
      </c>
      <c r="F19" s="496">
        <v>791</v>
      </c>
      <c r="G19" s="167">
        <v>0</v>
      </c>
      <c r="H19" s="167">
        <v>0</v>
      </c>
      <c r="I19" s="496">
        <v>-791</v>
      </c>
      <c r="J19" s="167">
        <v>0</v>
      </c>
      <c r="K19" s="167">
        <v>0</v>
      </c>
      <c r="L19" s="496">
        <f t="shared" si="2"/>
        <v>0</v>
      </c>
      <c r="M19" s="167">
        <v>0</v>
      </c>
    </row>
    <row r="20" spans="1:13" ht="12.75" customHeight="1">
      <c r="A20" s="166" t="s">
        <v>494</v>
      </c>
      <c r="B20" s="158" t="s">
        <v>495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496</v>
      </c>
      <c r="B21" s="158" t="s">
        <v>497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498</v>
      </c>
      <c r="B22" s="158" t="s">
        <v>499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500</v>
      </c>
      <c r="B23" s="158" t="s">
        <v>501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502</v>
      </c>
      <c r="B24" s="158" t="s">
        <v>503</v>
      </c>
      <c r="C24" s="168">
        <v>0</v>
      </c>
      <c r="D24" s="168">
        <v>0</v>
      </c>
      <c r="E24" s="496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6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498</v>
      </c>
      <c r="B25" s="158" t="s">
        <v>504</v>
      </c>
      <c r="C25" s="167">
        <v>0</v>
      </c>
      <c r="D25" s="167"/>
      <c r="E25" s="496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6">
        <f t="shared" si="2"/>
        <v>0</v>
      </c>
      <c r="M25" s="167">
        <v>0</v>
      </c>
    </row>
    <row r="26" spans="1:13" ht="12">
      <c r="A26" s="166" t="s">
        <v>500</v>
      </c>
      <c r="B26" s="158" t="s">
        <v>505</v>
      </c>
      <c r="C26" s="167">
        <v>0</v>
      </c>
      <c r="D26" s="167">
        <v>0</v>
      </c>
      <c r="E26" s="496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6">
        <f t="shared" si="2"/>
        <v>0</v>
      </c>
      <c r="M26" s="167">
        <v>0</v>
      </c>
    </row>
    <row r="27" spans="1:13" ht="12">
      <c r="A27" s="166" t="s">
        <v>506</v>
      </c>
      <c r="B27" s="158" t="s">
        <v>507</v>
      </c>
      <c r="C27" s="496">
        <v>0</v>
      </c>
      <c r="D27" s="496">
        <v>0</v>
      </c>
      <c r="E27" s="496">
        <v>0</v>
      </c>
      <c r="F27" s="496">
        <v>0</v>
      </c>
      <c r="G27" s="496">
        <v>0</v>
      </c>
      <c r="H27" s="496">
        <v>0</v>
      </c>
      <c r="I27" s="496">
        <v>0</v>
      </c>
      <c r="J27" s="496">
        <v>0</v>
      </c>
      <c r="K27" s="496">
        <v>0</v>
      </c>
      <c r="L27" s="496">
        <f t="shared" si="2"/>
        <v>0</v>
      </c>
      <c r="M27" s="167">
        <v>0</v>
      </c>
    </row>
    <row r="28" spans="1:13" ht="12">
      <c r="A28" s="166" t="s">
        <v>508</v>
      </c>
      <c r="B28" s="158" t="s">
        <v>509</v>
      </c>
      <c r="C28" s="496"/>
      <c r="D28" s="496">
        <v>0</v>
      </c>
      <c r="E28" s="496">
        <v>0</v>
      </c>
      <c r="F28" s="496">
        <v>76</v>
      </c>
      <c r="G28" s="496">
        <v>0</v>
      </c>
      <c r="H28" s="496">
        <v>0</v>
      </c>
      <c r="I28" s="496">
        <v>0</v>
      </c>
      <c r="J28" s="496">
        <v>0</v>
      </c>
      <c r="K28" s="496">
        <v>0</v>
      </c>
      <c r="L28" s="496">
        <f t="shared" si="2"/>
        <v>76</v>
      </c>
      <c r="M28" s="167">
        <v>0</v>
      </c>
    </row>
    <row r="29" spans="1:18" ht="14.25" customHeight="1">
      <c r="A29" s="161" t="s">
        <v>510</v>
      </c>
      <c r="B29" s="156" t="s">
        <v>511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7287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2192</v>
      </c>
      <c r="J29" s="162">
        <f>J11+J17+J20+J21+J24+J28+J27+J16</f>
        <v>0</v>
      </c>
      <c r="K29" s="162">
        <f>K11+K17+K20+K21+K24+K28+K27+K16</f>
        <v>0</v>
      </c>
      <c r="L29" s="162">
        <f>SUM(L15:L28)-L17-L24</f>
        <v>30258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512</v>
      </c>
      <c r="B30" s="158" t="s">
        <v>513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514</v>
      </c>
      <c r="B31" s="158" t="s">
        <v>515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516</v>
      </c>
      <c r="B32" s="156" t="s">
        <v>517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7287</v>
      </c>
      <c r="G32" s="162">
        <f t="shared" si="3"/>
        <v>0</v>
      </c>
      <c r="H32" s="162">
        <f t="shared" si="3"/>
        <v>0</v>
      </c>
      <c r="I32" s="162">
        <f t="shared" si="3"/>
        <v>2192</v>
      </c>
      <c r="J32" s="162">
        <f t="shared" si="3"/>
        <v>0</v>
      </c>
      <c r="K32" s="162">
        <f t="shared" si="3"/>
        <v>0</v>
      </c>
      <c r="L32" s="162">
        <f>SUM(C32:K32)</f>
        <v>30258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9"/>
      <c r="B35" s="180"/>
      <c r="C35" s="178"/>
      <c r="D35" s="178"/>
      <c r="E35" s="178"/>
      <c r="F35" s="178" t="s">
        <v>864</v>
      </c>
      <c r="G35" s="178"/>
      <c r="H35" s="178"/>
      <c r="I35" s="181"/>
      <c r="J35" s="181" t="s">
        <v>865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852</v>
      </c>
      <c r="G36" s="24"/>
      <c r="H36" s="24"/>
      <c r="I36" s="550" t="s">
        <v>121</v>
      </c>
      <c r="J36" s="550"/>
      <c r="K36" s="550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sheetProtection/>
  <mergeCells count="13">
    <mergeCell ref="I36:K36"/>
    <mergeCell ref="J7:J8"/>
    <mergeCell ref="A1:B1"/>
    <mergeCell ref="A6:A8"/>
    <mergeCell ref="B6:B8"/>
    <mergeCell ref="C6:C8"/>
    <mergeCell ref="D7:D8"/>
    <mergeCell ref="E7:E8"/>
    <mergeCell ref="I7:I8"/>
    <mergeCell ref="A3:C3"/>
    <mergeCell ref="K6:K8"/>
    <mergeCell ref="L6:L8"/>
    <mergeCell ref="M6:M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zoomScalePageLayoutView="0" workbookViewId="0" topLeftCell="A1">
      <pane ySplit="6" topLeftCell="A9" activePane="bottomLeft" state="frozen"/>
      <selection pane="topLeft" activeCell="A1" sqref="A1"/>
      <selection pane="bottomLeft" activeCell="B49" sqref="B49:B50"/>
    </sheetView>
  </sheetViews>
  <sheetFormatPr defaultColWidth="10.710937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57" t="s">
        <v>855</v>
      </c>
      <c r="B1" s="557"/>
      <c r="C1" s="557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866</v>
      </c>
    </row>
    <row r="2" spans="1:18" s="189" customFormat="1" ht="13.5" customHeight="1">
      <c r="A2" s="563" t="s">
        <v>854</v>
      </c>
      <c r="B2" s="563"/>
      <c r="C2" s="563"/>
      <c r="D2" s="563"/>
      <c r="E2" s="563"/>
      <c r="F2" s="563"/>
      <c r="G2" s="563"/>
      <c r="H2" s="563"/>
      <c r="I2" s="187"/>
      <c r="J2" s="187"/>
      <c r="K2" s="187"/>
      <c r="L2" s="187"/>
      <c r="M2" s="187"/>
      <c r="N2" s="187"/>
      <c r="O2" s="187"/>
      <c r="P2" s="187"/>
      <c r="R2" s="193" t="s">
        <v>856</v>
      </c>
    </row>
    <row r="3" spans="1:18" ht="14.25">
      <c r="A3" s="564" t="s">
        <v>880</v>
      </c>
      <c r="B3" s="564"/>
      <c r="C3" s="564"/>
      <c r="D3" s="564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60"/>
      <c r="R3" s="560"/>
    </row>
    <row r="4" spans="1:18" ht="12">
      <c r="A4" s="194" t="s">
        <v>518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519</v>
      </c>
    </row>
    <row r="5" spans="1:18" ht="60" customHeight="1">
      <c r="A5" s="555"/>
      <c r="B5" s="555" t="s">
        <v>460</v>
      </c>
      <c r="C5" s="558" t="s">
        <v>5</v>
      </c>
      <c r="D5" s="200" t="s">
        <v>520</v>
      </c>
      <c r="E5" s="200"/>
      <c r="F5" s="200"/>
      <c r="G5" s="200"/>
      <c r="H5" s="200" t="s">
        <v>521</v>
      </c>
      <c r="I5" s="200"/>
      <c r="J5" s="555" t="s">
        <v>522</v>
      </c>
      <c r="K5" s="200" t="s">
        <v>523</v>
      </c>
      <c r="L5" s="200"/>
      <c r="M5" s="200"/>
      <c r="N5" s="200"/>
      <c r="O5" s="200" t="s">
        <v>521</v>
      </c>
      <c r="P5" s="200"/>
      <c r="Q5" s="555" t="s">
        <v>524</v>
      </c>
      <c r="R5" s="555" t="s">
        <v>525</v>
      </c>
    </row>
    <row r="6" spans="1:18" ht="60">
      <c r="A6" s="556"/>
      <c r="B6" s="556"/>
      <c r="C6" s="559"/>
      <c r="D6" s="201" t="s">
        <v>526</v>
      </c>
      <c r="E6" s="201" t="s">
        <v>527</v>
      </c>
      <c r="F6" s="201" t="s">
        <v>528</v>
      </c>
      <c r="G6" s="201" t="s">
        <v>529</v>
      </c>
      <c r="H6" s="201" t="s">
        <v>530</v>
      </c>
      <c r="I6" s="201" t="s">
        <v>531</v>
      </c>
      <c r="J6" s="556"/>
      <c r="K6" s="201" t="s">
        <v>526</v>
      </c>
      <c r="L6" s="201" t="s">
        <v>532</v>
      </c>
      <c r="M6" s="201" t="s">
        <v>533</v>
      </c>
      <c r="N6" s="201" t="s">
        <v>534</v>
      </c>
      <c r="O6" s="201" t="s">
        <v>530</v>
      </c>
      <c r="P6" s="201" t="s">
        <v>531</v>
      </c>
      <c r="Q6" s="556"/>
      <c r="R6" s="556"/>
    </row>
    <row r="7" spans="1:18" s="526" customFormat="1" ht="11.25">
      <c r="A7" s="523" t="s">
        <v>535</v>
      </c>
      <c r="B7" s="523"/>
      <c r="C7" s="524" t="s">
        <v>10</v>
      </c>
      <c r="D7" s="525">
        <v>1</v>
      </c>
      <c r="E7" s="525">
        <v>2</v>
      </c>
      <c r="F7" s="525">
        <v>3</v>
      </c>
      <c r="G7" s="525">
        <v>4</v>
      </c>
      <c r="H7" s="525">
        <v>5</v>
      </c>
      <c r="I7" s="525">
        <v>6</v>
      </c>
      <c r="J7" s="525">
        <v>7</v>
      </c>
      <c r="K7" s="525">
        <v>8</v>
      </c>
      <c r="L7" s="525">
        <v>9</v>
      </c>
      <c r="M7" s="525">
        <v>10</v>
      </c>
      <c r="N7" s="525">
        <v>11</v>
      </c>
      <c r="O7" s="525">
        <v>12</v>
      </c>
      <c r="P7" s="525">
        <v>13</v>
      </c>
      <c r="Q7" s="525">
        <v>14</v>
      </c>
      <c r="R7" s="525">
        <v>15</v>
      </c>
    </row>
    <row r="8" spans="1:18" s="210" customFormat="1" ht="24.75" customHeight="1">
      <c r="A8" s="206" t="s">
        <v>536</v>
      </c>
      <c r="B8" s="207" t="s">
        <v>537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538</v>
      </c>
      <c r="B9" s="211" t="s">
        <v>539</v>
      </c>
      <c r="C9" s="212" t="s">
        <v>540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14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541</v>
      </c>
      <c r="B10" s="211" t="s">
        <v>542</v>
      </c>
      <c r="C10" s="212" t="s">
        <v>543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544</v>
      </c>
      <c r="B11" s="211" t="s">
        <v>545</v>
      </c>
      <c r="C11" s="212" t="s">
        <v>546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547</v>
      </c>
      <c r="B12" s="211" t="s">
        <v>548</v>
      </c>
      <c r="C12" s="212" t="s">
        <v>549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550</v>
      </c>
      <c r="B13" s="211" t="s">
        <v>551</v>
      </c>
      <c r="C13" s="212" t="s">
        <v>552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553</v>
      </c>
      <c r="B14" s="211" t="s">
        <v>554</v>
      </c>
      <c r="C14" s="212" t="s">
        <v>555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4</v>
      </c>
      <c r="L14" s="213">
        <v>1</v>
      </c>
      <c r="M14" s="213">
        <v>0</v>
      </c>
      <c r="N14" s="214">
        <f t="shared" si="1"/>
        <v>5</v>
      </c>
      <c r="O14" s="213">
        <v>0</v>
      </c>
      <c r="P14" s="213">
        <v>0</v>
      </c>
      <c r="Q14" s="214">
        <f t="shared" si="2"/>
        <v>5</v>
      </c>
      <c r="R14" s="215">
        <f t="shared" si="3"/>
        <v>1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556</v>
      </c>
      <c r="B15" s="217" t="s">
        <v>557</v>
      </c>
      <c r="C15" s="212" t="s">
        <v>558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aca="true" t="shared" si="4" ref="N15:N23">SUM(K15+L15-M15)</f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559</v>
      </c>
      <c r="B16" s="218" t="s">
        <v>560</v>
      </c>
      <c r="C16" s="212" t="s">
        <v>561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4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562</v>
      </c>
      <c r="C17" s="220" t="s">
        <v>563</v>
      </c>
      <c r="D17" s="214">
        <f>SUM(D9:D16)</f>
        <v>14</v>
      </c>
      <c r="E17" s="214">
        <f aca="true" t="shared" si="5" ref="E17:R17">SUM(E9:E16)</f>
        <v>0</v>
      </c>
      <c r="F17" s="214">
        <f t="shared" si="5"/>
        <v>0</v>
      </c>
      <c r="G17" s="214">
        <f t="shared" si="5"/>
        <v>14</v>
      </c>
      <c r="H17" s="214">
        <f t="shared" si="5"/>
        <v>0</v>
      </c>
      <c r="I17" s="214">
        <f t="shared" si="5"/>
        <v>0</v>
      </c>
      <c r="J17" s="214">
        <f t="shared" si="5"/>
        <v>14</v>
      </c>
      <c r="K17" s="214">
        <f t="shared" si="5"/>
        <v>8</v>
      </c>
      <c r="L17" s="214">
        <f t="shared" si="5"/>
        <v>1</v>
      </c>
      <c r="M17" s="214">
        <f t="shared" si="5"/>
        <v>0</v>
      </c>
      <c r="N17" s="214">
        <f t="shared" si="4"/>
        <v>9</v>
      </c>
      <c r="O17" s="214">
        <f t="shared" si="5"/>
        <v>0</v>
      </c>
      <c r="P17" s="214">
        <f t="shared" si="5"/>
        <v>0</v>
      </c>
      <c r="Q17" s="214">
        <f t="shared" si="5"/>
        <v>9</v>
      </c>
      <c r="R17" s="214">
        <f t="shared" si="5"/>
        <v>5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564</v>
      </c>
      <c r="B18" s="221" t="s">
        <v>565</v>
      </c>
      <c r="C18" s="220" t="s">
        <v>566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4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567</v>
      </c>
      <c r="B19" s="221" t="s">
        <v>568</v>
      </c>
      <c r="C19" s="220" t="s">
        <v>569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4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570</v>
      </c>
      <c r="B20" s="207" t="s">
        <v>571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4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538</v>
      </c>
      <c r="B21" s="211" t="s">
        <v>572</v>
      </c>
      <c r="C21" s="212" t="s">
        <v>573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4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541</v>
      </c>
      <c r="B22" s="211" t="s">
        <v>574</v>
      </c>
      <c r="C22" s="212" t="s">
        <v>575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4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544</v>
      </c>
      <c r="B23" s="206" t="s">
        <v>576</v>
      </c>
      <c r="C23" s="212" t="s">
        <v>577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4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547</v>
      </c>
      <c r="B24" s="223" t="s">
        <v>560</v>
      </c>
      <c r="C24" s="212" t="s">
        <v>578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579</v>
      </c>
      <c r="C25" s="224" t="s">
        <v>580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581</v>
      </c>
      <c r="B26" s="227" t="s">
        <v>582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538</v>
      </c>
      <c r="B27" s="229" t="s">
        <v>870</v>
      </c>
      <c r="C27" s="212" t="s">
        <v>583</v>
      </c>
      <c r="D27" s="214">
        <f>SUM(D28:D31)</f>
        <v>24157</v>
      </c>
      <c r="E27" s="214">
        <f aca="true" t="shared" si="6" ref="E27:R27">SUM(E28:E31)</f>
        <v>779</v>
      </c>
      <c r="F27" s="214">
        <f t="shared" si="6"/>
        <v>0</v>
      </c>
      <c r="G27" s="214">
        <f t="shared" si="6"/>
        <v>24936</v>
      </c>
      <c r="H27" s="214">
        <f t="shared" si="6"/>
        <v>0</v>
      </c>
      <c r="I27" s="214">
        <f t="shared" si="6"/>
        <v>0</v>
      </c>
      <c r="J27" s="214">
        <f t="shared" si="6"/>
        <v>24936</v>
      </c>
      <c r="K27" s="214">
        <f t="shared" si="6"/>
        <v>0</v>
      </c>
      <c r="L27" s="214">
        <f t="shared" si="6"/>
        <v>0</v>
      </c>
      <c r="M27" s="214">
        <f t="shared" si="6"/>
        <v>0</v>
      </c>
      <c r="N27" s="214">
        <f t="shared" si="6"/>
        <v>0</v>
      </c>
      <c r="O27" s="214">
        <f t="shared" si="6"/>
        <v>0</v>
      </c>
      <c r="P27" s="214">
        <f t="shared" si="6"/>
        <v>0</v>
      </c>
      <c r="Q27" s="214">
        <f t="shared" si="6"/>
        <v>0</v>
      </c>
      <c r="R27" s="214">
        <f t="shared" si="6"/>
        <v>24936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215</v>
      </c>
      <c r="C28" s="212" t="s">
        <v>584</v>
      </c>
      <c r="D28" s="214">
        <v>16558</v>
      </c>
      <c r="E28" s="213">
        <v>350</v>
      </c>
      <c r="F28" s="213">
        <v>0</v>
      </c>
      <c r="G28" s="214">
        <f>D28+E28-F28</f>
        <v>16908</v>
      </c>
      <c r="H28" s="213"/>
      <c r="I28" s="213"/>
      <c r="J28" s="214">
        <f>G28+H28-I28</f>
        <v>16908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7" ref="R28:R37">J28-Q28</f>
        <v>16908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217</v>
      </c>
      <c r="C29" s="212" t="s">
        <v>585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7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221</v>
      </c>
      <c r="C30" s="212" t="s">
        <v>586</v>
      </c>
      <c r="D30" s="214">
        <v>7599</v>
      </c>
      <c r="E30" s="213">
        <v>429</v>
      </c>
      <c r="F30" s="213">
        <v>0</v>
      </c>
      <c r="G30" s="214">
        <f>D30+E30-F30</f>
        <v>8028</v>
      </c>
      <c r="H30" s="213"/>
      <c r="I30" s="213"/>
      <c r="J30" s="214">
        <f>G30+H30-I30</f>
        <v>8028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7"/>
        <v>8028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223</v>
      </c>
      <c r="C31" s="212" t="s">
        <v>587</v>
      </c>
      <c r="D31" s="214">
        <v>0</v>
      </c>
      <c r="E31" s="213">
        <v>0</v>
      </c>
      <c r="F31" s="213">
        <v>0</v>
      </c>
      <c r="G31" s="214">
        <v>0</v>
      </c>
      <c r="H31" s="213">
        <v>0</v>
      </c>
      <c r="I31" s="213">
        <v>0</v>
      </c>
      <c r="J31" s="214">
        <v>0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7"/>
        <v>0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541</v>
      </c>
      <c r="B32" s="229" t="s">
        <v>588</v>
      </c>
      <c r="C32" s="212" t="s">
        <v>589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7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229</v>
      </c>
      <c r="C33" s="212" t="s">
        <v>590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7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591</v>
      </c>
      <c r="C34" s="212" t="s">
        <v>592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7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593</v>
      </c>
      <c r="C35" s="212" t="s">
        <v>594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7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595</v>
      </c>
      <c r="C36" s="212" t="s">
        <v>596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7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544</v>
      </c>
      <c r="B37" s="229" t="s">
        <v>560</v>
      </c>
      <c r="C37" s="212" t="s">
        <v>597</v>
      </c>
      <c r="D37" s="214">
        <v>13</v>
      </c>
      <c r="E37" s="213">
        <v>0</v>
      </c>
      <c r="F37" s="213">
        <v>0</v>
      </c>
      <c r="G37" s="214">
        <f>D37+E37-F37</f>
        <v>13</v>
      </c>
      <c r="H37" s="213">
        <v>0</v>
      </c>
      <c r="I37" s="213">
        <v>0</v>
      </c>
      <c r="J37" s="214">
        <f>G37+H37-I37</f>
        <v>13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7"/>
        <v>13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598</v>
      </c>
      <c r="C38" s="220" t="s">
        <v>599</v>
      </c>
      <c r="D38" s="214">
        <f>SUM(D27+D32+D37)</f>
        <v>24170</v>
      </c>
      <c r="E38" s="214">
        <f aca="true" t="shared" si="8" ref="E38:R38">SUM(E27+E32+E37)</f>
        <v>779</v>
      </c>
      <c r="F38" s="214">
        <f t="shared" si="8"/>
        <v>0</v>
      </c>
      <c r="G38" s="214">
        <f t="shared" si="8"/>
        <v>24949</v>
      </c>
      <c r="H38" s="214">
        <f t="shared" si="8"/>
        <v>0</v>
      </c>
      <c r="I38" s="214">
        <f t="shared" si="8"/>
        <v>0</v>
      </c>
      <c r="J38" s="214">
        <f t="shared" si="8"/>
        <v>24949</v>
      </c>
      <c r="K38" s="214">
        <f t="shared" si="8"/>
        <v>0</v>
      </c>
      <c r="L38" s="214">
        <f t="shared" si="8"/>
        <v>0</v>
      </c>
      <c r="M38" s="214">
        <f t="shared" si="8"/>
        <v>0</v>
      </c>
      <c r="N38" s="214">
        <f t="shared" si="8"/>
        <v>0</v>
      </c>
      <c r="O38" s="214">
        <f t="shared" si="8"/>
        <v>0</v>
      </c>
      <c r="P38" s="214">
        <f t="shared" si="8"/>
        <v>0</v>
      </c>
      <c r="Q38" s="214">
        <f t="shared" si="8"/>
        <v>0</v>
      </c>
      <c r="R38" s="214">
        <f t="shared" si="8"/>
        <v>24949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600</v>
      </c>
      <c r="B39" s="211" t="s">
        <v>601</v>
      </c>
      <c r="C39" s="220" t="s">
        <v>602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603</v>
      </c>
      <c r="C40" s="230" t="s">
        <v>604</v>
      </c>
      <c r="D40" s="214">
        <f>D17++D25+D38+D39</f>
        <v>24184</v>
      </c>
      <c r="E40" s="214">
        <f>E17++E25+E38+E39</f>
        <v>779</v>
      </c>
      <c r="F40" s="214">
        <f>F17++F25+F38+F39</f>
        <v>0</v>
      </c>
      <c r="G40" s="214">
        <f>D40+E40-F40</f>
        <v>24963</v>
      </c>
      <c r="H40" s="214">
        <f>H17++H25+H38+H39</f>
        <v>0</v>
      </c>
      <c r="I40" s="214">
        <f>I17++I25+I38+I39</f>
        <v>0</v>
      </c>
      <c r="J40" s="214">
        <f>G40+H40-I40</f>
        <v>24963</v>
      </c>
      <c r="K40" s="214">
        <f>K17++K25+K38+K39</f>
        <v>8</v>
      </c>
      <c r="L40" s="214">
        <f>L17++L25+L38+L39</f>
        <v>1</v>
      </c>
      <c r="M40" s="214">
        <f>M17++M25+M38+M39</f>
        <v>0</v>
      </c>
      <c r="N40" s="214">
        <f>K40+L40-M40</f>
        <v>9</v>
      </c>
      <c r="O40" s="214">
        <f>O17++O25+O38+O39</f>
        <v>0</v>
      </c>
      <c r="P40" s="214">
        <f>P17++P25+P38+P39</f>
        <v>0</v>
      </c>
      <c r="Q40" s="214">
        <f>N40+O40-P40</f>
        <v>9</v>
      </c>
      <c r="R40" s="215">
        <f>J40-Q40</f>
        <v>24954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605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9"/>
      <c r="C43" s="231"/>
      <c r="D43" s="234"/>
      <c r="E43" s="234"/>
      <c r="F43" s="234"/>
      <c r="G43" s="231"/>
      <c r="H43" s="235" t="s">
        <v>606</v>
      </c>
      <c r="I43" s="235"/>
      <c r="J43" s="235"/>
      <c r="K43" s="231"/>
      <c r="L43" s="231"/>
      <c r="M43" s="231"/>
      <c r="N43" s="231"/>
      <c r="O43" s="236" t="s">
        <v>607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62" t="s">
        <v>850</v>
      </c>
      <c r="J44" s="562"/>
      <c r="K44" s="24"/>
      <c r="L44" s="233"/>
      <c r="M44" s="233"/>
      <c r="N44" s="233"/>
      <c r="O44" s="561" t="s">
        <v>781</v>
      </c>
      <c r="P44" s="561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sheetProtection/>
  <mergeCells count="12">
    <mergeCell ref="O44:P44"/>
    <mergeCell ref="I44:J44"/>
    <mergeCell ref="A2:H2"/>
    <mergeCell ref="A3:D3"/>
    <mergeCell ref="J5:J6"/>
    <mergeCell ref="Q5:Q6"/>
    <mergeCell ref="R5:R6"/>
    <mergeCell ref="A1:C1"/>
    <mergeCell ref="C5:C6"/>
    <mergeCell ref="B5:B6"/>
    <mergeCell ref="A5:A6"/>
    <mergeCell ref="Q3:R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77" t="s">
        <v>608</v>
      </c>
      <c r="B1" s="577"/>
      <c r="C1" s="577"/>
      <c r="D1" s="577"/>
      <c r="F1" s="420" t="s">
        <v>609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78" t="s">
        <v>854</v>
      </c>
      <c r="B3" s="578"/>
      <c r="C3" s="578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878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610</v>
      </c>
      <c r="B5" s="249"/>
      <c r="C5" s="250"/>
      <c r="D5" s="250"/>
      <c r="F5" s="251" t="s">
        <v>611</v>
      </c>
    </row>
    <row r="6" spans="1:15" s="202" customFormat="1" ht="24" customHeight="1">
      <c r="A6" s="585" t="s">
        <v>460</v>
      </c>
      <c r="B6" s="591" t="s">
        <v>5</v>
      </c>
      <c r="C6" s="579" t="s">
        <v>612</v>
      </c>
      <c r="D6" s="580"/>
      <c r="E6" s="252" t="s">
        <v>613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86"/>
      <c r="B7" s="592"/>
      <c r="C7" s="581"/>
      <c r="D7" s="582"/>
      <c r="E7" s="256" t="s">
        <v>614</v>
      </c>
      <c r="F7" s="257" t="s">
        <v>615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6" customFormat="1" ht="12.75" customHeight="1">
      <c r="A8" s="527" t="s">
        <v>9</v>
      </c>
      <c r="B8" s="528" t="s">
        <v>10</v>
      </c>
      <c r="C8" s="583">
        <v>1</v>
      </c>
      <c r="D8" s="584"/>
      <c r="E8" s="527">
        <v>2</v>
      </c>
      <c r="F8" s="527">
        <v>3</v>
      </c>
      <c r="G8" s="529"/>
      <c r="H8" s="530"/>
      <c r="I8" s="530"/>
      <c r="J8" s="530"/>
      <c r="K8" s="530"/>
      <c r="L8" s="530"/>
      <c r="M8" s="530"/>
      <c r="N8" s="530"/>
      <c r="O8" s="530"/>
      <c r="P8" s="530"/>
    </row>
    <row r="9" spans="1:7" s="210" customFormat="1" ht="12.75" customHeight="1">
      <c r="A9" s="272" t="s">
        <v>616</v>
      </c>
      <c r="B9" s="273" t="s">
        <v>617</v>
      </c>
      <c r="C9" s="566">
        <v>0</v>
      </c>
      <c r="D9" s="567"/>
      <c r="E9" s="274">
        <v>0</v>
      </c>
      <c r="F9" s="275">
        <f>C9-E9</f>
        <v>0</v>
      </c>
      <c r="G9" s="276"/>
    </row>
    <row r="10" spans="1:7" s="210" customFormat="1" ht="12.75">
      <c r="A10" s="272" t="s">
        <v>618</v>
      </c>
      <c r="B10" s="277"/>
      <c r="C10" s="569"/>
      <c r="D10" s="570"/>
      <c r="E10" s="275"/>
      <c r="F10" s="275"/>
      <c r="G10" s="276"/>
    </row>
    <row r="11" spans="1:16" s="210" customFormat="1" ht="12.75" customHeight="1">
      <c r="A11" s="278" t="s">
        <v>619</v>
      </c>
      <c r="B11" s="279" t="s">
        <v>620</v>
      </c>
      <c r="C11" s="571">
        <v>24</v>
      </c>
      <c r="D11" s="572"/>
      <c r="E11" s="275">
        <v>0</v>
      </c>
      <c r="F11" s="275">
        <f>C11</f>
        <v>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621</v>
      </c>
      <c r="B12" s="279" t="s">
        <v>622</v>
      </c>
      <c r="C12" s="571">
        <v>0</v>
      </c>
      <c r="D12" s="572">
        <v>0</v>
      </c>
      <c r="E12" s="274">
        <v>0</v>
      </c>
      <c r="F12" s="275">
        <v>0</v>
      </c>
      <c r="G12" s="276"/>
    </row>
    <row r="13" spans="1:7" s="210" customFormat="1" ht="12.75">
      <c r="A13" s="278" t="s">
        <v>623</v>
      </c>
      <c r="B13" s="279" t="s">
        <v>624</v>
      </c>
      <c r="C13" s="571">
        <v>0</v>
      </c>
      <c r="D13" s="572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625</v>
      </c>
      <c r="B14" s="279" t="s">
        <v>626</v>
      </c>
      <c r="C14" s="571">
        <v>24</v>
      </c>
      <c r="D14" s="572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627</v>
      </c>
      <c r="B15" s="279" t="s">
        <v>628</v>
      </c>
      <c r="C15" s="571">
        <v>0</v>
      </c>
      <c r="D15" s="572">
        <v>0</v>
      </c>
      <c r="E15" s="274"/>
      <c r="F15" s="275">
        <f>C15</f>
        <v>0</v>
      </c>
      <c r="G15" s="276"/>
    </row>
    <row r="16" spans="1:16" s="210" customFormat="1" ht="12.75">
      <c r="A16" s="278" t="s">
        <v>629</v>
      </c>
      <c r="B16" s="279" t="s">
        <v>630</v>
      </c>
      <c r="C16" s="571">
        <v>0</v>
      </c>
      <c r="D16" s="572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631</v>
      </c>
      <c r="B17" s="279" t="s">
        <v>632</v>
      </c>
      <c r="C17" s="571">
        <v>0</v>
      </c>
      <c r="D17" s="572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625</v>
      </c>
      <c r="B18" s="279" t="s">
        <v>633</v>
      </c>
      <c r="C18" s="571">
        <v>0</v>
      </c>
      <c r="D18" s="572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634</v>
      </c>
      <c r="B19" s="273" t="s">
        <v>635</v>
      </c>
      <c r="C19" s="571">
        <f>SUM(C11:D18)-C14-C12</f>
        <v>24</v>
      </c>
      <c r="D19" s="572">
        <f>C11+D15+D16</f>
        <v>24</v>
      </c>
      <c r="E19" s="275">
        <f>E11+E15+E16</f>
        <v>0</v>
      </c>
      <c r="F19" s="275">
        <f>F11+F15+F16</f>
        <v>24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636</v>
      </c>
      <c r="B20" s="277"/>
      <c r="C20" s="569"/>
      <c r="D20" s="570"/>
      <c r="E20" s="275"/>
      <c r="F20" s="275"/>
      <c r="G20" s="276"/>
    </row>
    <row r="21" spans="1:7" s="210" customFormat="1" ht="12.75" customHeight="1">
      <c r="A21" s="278" t="s">
        <v>637</v>
      </c>
      <c r="B21" s="273" t="s">
        <v>638</v>
      </c>
      <c r="C21" s="566">
        <v>0</v>
      </c>
      <c r="D21" s="567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639</v>
      </c>
      <c r="B22" s="281"/>
      <c r="C22" s="569"/>
      <c r="D22" s="570"/>
      <c r="E22" s="275"/>
      <c r="F22" s="275"/>
      <c r="G22" s="276"/>
    </row>
    <row r="23" spans="1:16" s="210" customFormat="1" ht="12.75" customHeight="1">
      <c r="A23" s="278" t="s">
        <v>640</v>
      </c>
      <c r="B23" s="279" t="s">
        <v>641</v>
      </c>
      <c r="C23" s="571">
        <v>2128</v>
      </c>
      <c r="D23" s="572"/>
      <c r="E23" s="275">
        <f>C23</f>
        <v>2128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642</v>
      </c>
      <c r="B24" s="279" t="s">
        <v>643</v>
      </c>
      <c r="C24" s="566">
        <v>1925</v>
      </c>
      <c r="D24" s="567"/>
      <c r="E24" s="274">
        <f>C24</f>
        <v>1925</v>
      </c>
      <c r="F24" s="275">
        <v>0</v>
      </c>
      <c r="G24" s="276"/>
    </row>
    <row r="25" spans="1:7" s="210" customFormat="1" ht="12.75" customHeight="1">
      <c r="A25" s="278" t="s">
        <v>644</v>
      </c>
      <c r="B25" s="279" t="s">
        <v>645</v>
      </c>
      <c r="C25" s="566">
        <v>0</v>
      </c>
      <c r="D25" s="567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646</v>
      </c>
      <c r="B26" s="279" t="s">
        <v>647</v>
      </c>
      <c r="C26" s="566">
        <v>203</v>
      </c>
      <c r="D26" s="567"/>
      <c r="E26" s="274">
        <f aca="true" t="shared" si="1" ref="E26:E41">C26</f>
        <v>203</v>
      </c>
      <c r="F26" s="275">
        <f t="shared" si="0"/>
        <v>0</v>
      </c>
      <c r="G26" s="276"/>
    </row>
    <row r="27" spans="1:7" s="210" customFormat="1" ht="12.75" customHeight="1">
      <c r="A27" s="278" t="s">
        <v>648</v>
      </c>
      <c r="B27" s="279" t="s">
        <v>649</v>
      </c>
      <c r="C27" s="566">
        <v>0</v>
      </c>
      <c r="D27" s="567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650</v>
      </c>
      <c r="B28" s="279" t="s">
        <v>651</v>
      </c>
      <c r="C28" s="566">
        <v>0</v>
      </c>
      <c r="D28" s="567"/>
      <c r="E28" s="274">
        <f t="shared" si="1"/>
        <v>0</v>
      </c>
      <c r="F28" s="275">
        <f t="shared" si="0"/>
        <v>0</v>
      </c>
      <c r="G28" s="276"/>
    </row>
    <row r="29" spans="1:7" s="210" customFormat="1" ht="25.5">
      <c r="A29" s="278" t="s">
        <v>652</v>
      </c>
      <c r="B29" s="279" t="s">
        <v>653</v>
      </c>
      <c r="C29" s="566">
        <v>1475</v>
      </c>
      <c r="D29" s="567"/>
      <c r="E29" s="274">
        <f t="shared" si="1"/>
        <v>1475</v>
      </c>
      <c r="F29" s="275">
        <f t="shared" si="0"/>
        <v>0</v>
      </c>
      <c r="G29" s="276"/>
    </row>
    <row r="30" spans="1:7" s="210" customFormat="1" ht="12.75" customHeight="1">
      <c r="A30" s="278" t="s">
        <v>654</v>
      </c>
      <c r="B30" s="279" t="s">
        <v>655</v>
      </c>
      <c r="C30" s="566">
        <v>0</v>
      </c>
      <c r="D30" s="567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656</v>
      </c>
      <c r="B31" s="279" t="s">
        <v>657</v>
      </c>
      <c r="C31" s="566">
        <v>0</v>
      </c>
      <c r="D31" s="567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658</v>
      </c>
      <c r="B32" s="279" t="s">
        <v>659</v>
      </c>
      <c r="C32" s="587">
        <v>0</v>
      </c>
      <c r="D32" s="588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660</v>
      </c>
      <c r="B33" s="279" t="s">
        <v>661</v>
      </c>
      <c r="C33" s="566">
        <v>0</v>
      </c>
      <c r="D33" s="567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662</v>
      </c>
      <c r="B34" s="279" t="s">
        <v>663</v>
      </c>
      <c r="C34" s="566">
        <v>0</v>
      </c>
      <c r="D34" s="567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664</v>
      </c>
      <c r="B35" s="279" t="s">
        <v>665</v>
      </c>
      <c r="C35" s="566">
        <v>0</v>
      </c>
      <c r="D35" s="567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666</v>
      </c>
      <c r="B36" s="279" t="s">
        <v>667</v>
      </c>
      <c r="C36" s="566">
        <v>0</v>
      </c>
      <c r="D36" s="567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668</v>
      </c>
      <c r="B37" s="279" t="s">
        <v>669</v>
      </c>
      <c r="C37" s="566">
        <f>C41</f>
        <v>173</v>
      </c>
      <c r="D37" s="567">
        <f>SUM(D38:D41)</f>
        <v>0</v>
      </c>
      <c r="E37" s="274">
        <f t="shared" si="1"/>
        <v>173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670</v>
      </c>
      <c r="B38" s="279" t="s">
        <v>671</v>
      </c>
      <c r="C38" s="566">
        <v>0</v>
      </c>
      <c r="D38" s="567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672</v>
      </c>
      <c r="B39" s="279" t="s">
        <v>673</v>
      </c>
      <c r="C39" s="566">
        <v>0</v>
      </c>
      <c r="D39" s="567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674</v>
      </c>
      <c r="B40" s="279" t="s">
        <v>675</v>
      </c>
      <c r="C40" s="566">
        <v>0</v>
      </c>
      <c r="D40" s="567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676</v>
      </c>
      <c r="B41" s="279" t="s">
        <v>677</v>
      </c>
      <c r="C41" s="566">
        <v>173</v>
      </c>
      <c r="D41" s="567">
        <v>0</v>
      </c>
      <c r="E41" s="274">
        <f t="shared" si="1"/>
        <v>173</v>
      </c>
      <c r="F41" s="275">
        <v>0</v>
      </c>
      <c r="G41" s="276"/>
    </row>
    <row r="42" spans="1:16" s="210" customFormat="1" ht="12.75" customHeight="1">
      <c r="A42" s="280" t="s">
        <v>678</v>
      </c>
      <c r="B42" s="273" t="s">
        <v>679</v>
      </c>
      <c r="C42" s="571">
        <f>C23+C27+C28+C30+C29+C31+C32+C37</f>
        <v>3776</v>
      </c>
      <c r="D42" s="572"/>
      <c r="E42" s="275">
        <f>E23+E27+E28+E30+E29+E31+E32+E37</f>
        <v>3776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680</v>
      </c>
      <c r="B43" s="277" t="s">
        <v>681</v>
      </c>
      <c r="C43" s="589">
        <f>C42+C21+C19+C9</f>
        <v>3800</v>
      </c>
      <c r="D43" s="590"/>
      <c r="E43" s="283">
        <f>E42+E21+E19+E9</f>
        <v>3776</v>
      </c>
      <c r="F43" s="284">
        <f>F42+F21+F19+F9</f>
        <v>24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682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3" t="s">
        <v>460</v>
      </c>
      <c r="B46" s="591" t="s">
        <v>5</v>
      </c>
      <c r="C46" s="575" t="s">
        <v>683</v>
      </c>
      <c r="D46" s="267" t="s">
        <v>684</v>
      </c>
      <c r="E46" s="267"/>
      <c r="F46" s="267" t="s">
        <v>685</v>
      </c>
    </row>
    <row r="47" spans="1:6" s="202" customFormat="1" ht="12">
      <c r="A47" s="574"/>
      <c r="B47" s="592"/>
      <c r="C47" s="576"/>
      <c r="D47" s="260" t="s">
        <v>614</v>
      </c>
      <c r="E47" s="260" t="s">
        <v>615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686</v>
      </c>
      <c r="B49" s="281"/>
      <c r="C49" s="282"/>
      <c r="D49" s="282"/>
      <c r="E49" s="282"/>
      <c r="F49" s="290"/>
    </row>
    <row r="50" spans="1:16" s="210" customFormat="1" ht="25.5">
      <c r="A50" s="278" t="s">
        <v>687</v>
      </c>
      <c r="B50" s="279" t="s">
        <v>688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689</v>
      </c>
      <c r="B51" s="279" t="s">
        <v>690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691</v>
      </c>
      <c r="B52" s="279" t="s">
        <v>692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676</v>
      </c>
      <c r="B53" s="279" t="s">
        <v>693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694</v>
      </c>
      <c r="B54" s="279" t="s">
        <v>695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696</v>
      </c>
      <c r="B55" s="279" t="s">
        <v>697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698</v>
      </c>
      <c r="B56" s="279" t="s">
        <v>699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700</v>
      </c>
      <c r="B57" s="279" t="s">
        <v>701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698</v>
      </c>
      <c r="B58" s="279" t="s">
        <v>702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247</v>
      </c>
      <c r="B59" s="279" t="s">
        <v>703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250</v>
      </c>
      <c r="B60" s="279" t="s">
        <v>704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705</v>
      </c>
      <c r="B61" s="279" t="s">
        <v>706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707</v>
      </c>
      <c r="B62" s="279" t="s">
        <v>708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709</v>
      </c>
      <c r="B63" s="279" t="s">
        <v>710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711</v>
      </c>
      <c r="B64" s="273" t="s">
        <v>712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713</v>
      </c>
      <c r="B65" s="277"/>
      <c r="C65" s="275"/>
      <c r="D65" s="275"/>
      <c r="E65" s="275"/>
      <c r="F65" s="291"/>
    </row>
    <row r="66" spans="1:6" s="210" customFormat="1" ht="12.75">
      <c r="A66" s="278" t="s">
        <v>714</v>
      </c>
      <c r="B66" s="292" t="s">
        <v>715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716</v>
      </c>
      <c r="B68" s="281"/>
      <c r="C68" s="275"/>
      <c r="D68" s="275"/>
      <c r="E68" s="275"/>
      <c r="F68" s="291"/>
    </row>
    <row r="69" spans="1:16" s="210" customFormat="1" ht="25.5">
      <c r="A69" s="278" t="s">
        <v>687</v>
      </c>
      <c r="B69" s="279" t="s">
        <v>717</v>
      </c>
      <c r="C69" s="282">
        <f>SUM(C70:C72)</f>
        <v>374</v>
      </c>
      <c r="D69" s="282">
        <f>SUM(D70:D72)</f>
        <v>374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718</v>
      </c>
      <c r="B70" s="279" t="s">
        <v>719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720</v>
      </c>
      <c r="B71" s="279" t="s">
        <v>721</v>
      </c>
      <c r="C71" s="274">
        <v>374</v>
      </c>
      <c r="D71" s="274">
        <f>C71</f>
        <v>374</v>
      </c>
      <c r="E71" s="275">
        <f>C71-D71</f>
        <v>0</v>
      </c>
      <c r="F71" s="274">
        <v>0</v>
      </c>
    </row>
    <row r="72" spans="1:6" s="210" customFormat="1" ht="12.75">
      <c r="A72" s="293" t="s">
        <v>722</v>
      </c>
      <c r="B72" s="279" t="s">
        <v>723</v>
      </c>
      <c r="C72" s="274">
        <v>0</v>
      </c>
      <c r="D72" s="274">
        <f>C72</f>
        <v>0</v>
      </c>
      <c r="E72" s="275">
        <f>C72-D72</f>
        <v>0</v>
      </c>
      <c r="F72" s="274">
        <v>0</v>
      </c>
    </row>
    <row r="73" spans="1:16" s="210" customFormat="1" ht="25.5">
      <c r="A73" s="278" t="s">
        <v>694</v>
      </c>
      <c r="B73" s="279" t="s">
        <v>724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725</v>
      </c>
      <c r="B74" s="279" t="s">
        <v>726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727</v>
      </c>
      <c r="B75" s="279" t="s">
        <v>728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729</v>
      </c>
      <c r="B76" s="279" t="s">
        <v>730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698</v>
      </c>
      <c r="B77" s="279" t="s">
        <v>731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732</v>
      </c>
      <c r="B78" s="279" t="s">
        <v>733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734</v>
      </c>
      <c r="B79" s="279" t="s">
        <v>735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736</v>
      </c>
      <c r="B80" s="279" t="s">
        <v>737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738</v>
      </c>
      <c r="B81" s="279" t="s">
        <v>739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740</v>
      </c>
      <c r="B82" s="279" t="s">
        <v>741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742</v>
      </c>
      <c r="B83" s="279" t="s">
        <v>743</v>
      </c>
      <c r="C83" s="275">
        <f>SUM(C84:C88)+C92</f>
        <v>1</v>
      </c>
      <c r="D83" s="275">
        <f>SUM(D84:D88)+D92</f>
        <v>1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744</v>
      </c>
      <c r="B84" s="279" t="s">
        <v>745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746</v>
      </c>
      <c r="B85" s="279" t="s">
        <v>747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748</v>
      </c>
      <c r="B86" s="279" t="s">
        <v>749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750</v>
      </c>
      <c r="B87" s="279" t="s">
        <v>751</v>
      </c>
      <c r="C87" s="274">
        <v>1</v>
      </c>
      <c r="D87" s="274">
        <f>C87</f>
        <v>1</v>
      </c>
      <c r="E87" s="275">
        <f>C87-D87</f>
        <v>0</v>
      </c>
      <c r="F87" s="274">
        <v>0</v>
      </c>
    </row>
    <row r="88" spans="1:16" s="210" customFormat="1" ht="12.75">
      <c r="A88" s="278" t="s">
        <v>752</v>
      </c>
      <c r="B88" s="279" t="s">
        <v>753</v>
      </c>
      <c r="C88" s="275">
        <v>0</v>
      </c>
      <c r="D88" s="275">
        <v>0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754</v>
      </c>
      <c r="B89" s="279" t="s">
        <v>755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662</v>
      </c>
      <c r="B90" s="279" t="s">
        <v>756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666</v>
      </c>
      <c r="B91" s="279" t="s">
        <v>757</v>
      </c>
      <c r="C91" s="274">
        <v>0</v>
      </c>
      <c r="D91" s="274">
        <v>0</v>
      </c>
      <c r="E91" s="275">
        <f>C91-D91</f>
        <v>0</v>
      </c>
      <c r="F91" s="274">
        <v>0</v>
      </c>
    </row>
    <row r="92" spans="1:6" s="210" customFormat="1" ht="12.75">
      <c r="A92" s="278" t="s">
        <v>758</v>
      </c>
      <c r="B92" s="279" t="s">
        <v>759</v>
      </c>
      <c r="C92" s="274">
        <v>0</v>
      </c>
      <c r="D92" s="274">
        <v>0</v>
      </c>
      <c r="E92" s="275">
        <f>C92-D92</f>
        <v>0</v>
      </c>
      <c r="F92" s="274">
        <v>0</v>
      </c>
    </row>
    <row r="93" spans="1:6" s="210" customFormat="1" ht="12.75">
      <c r="A93" s="278" t="s">
        <v>760</v>
      </c>
      <c r="B93" s="279" t="s">
        <v>761</v>
      </c>
      <c r="C93" s="274">
        <v>0</v>
      </c>
      <c r="D93" s="274">
        <v>0</v>
      </c>
      <c r="E93" s="275">
        <f>C93-D93</f>
        <v>0</v>
      </c>
      <c r="F93" s="274">
        <v>0</v>
      </c>
    </row>
    <row r="94" spans="1:16" s="210" customFormat="1" ht="12.75">
      <c r="A94" s="280" t="s">
        <v>762</v>
      </c>
      <c r="B94" s="292" t="s">
        <v>763</v>
      </c>
      <c r="C94" s="275">
        <f>C83+C78+C73+C69+C93</f>
        <v>375</v>
      </c>
      <c r="D94" s="275">
        <f>D83+D78+D73+D69+D93</f>
        <v>375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764</v>
      </c>
      <c r="B95" s="277" t="s">
        <v>765</v>
      </c>
      <c r="C95" s="284">
        <f>C94+C66+C64</f>
        <v>375</v>
      </c>
      <c r="D95" s="284">
        <f>D94+D66+D64</f>
        <v>375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766</v>
      </c>
      <c r="B97" s="297"/>
      <c r="C97" s="295"/>
      <c r="D97" s="295"/>
      <c r="E97" s="295"/>
      <c r="F97" s="298" t="s">
        <v>519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460</v>
      </c>
      <c r="B98" s="422" t="s">
        <v>461</v>
      </c>
      <c r="C98" s="268" t="s">
        <v>767</v>
      </c>
      <c r="D98" s="268" t="s">
        <v>768</v>
      </c>
      <c r="E98" s="268" t="s">
        <v>769</v>
      </c>
      <c r="F98" s="268" t="s">
        <v>770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771</v>
      </c>
      <c r="B100" s="279" t="s">
        <v>772</v>
      </c>
      <c r="C100" s="306">
        <v>0</v>
      </c>
      <c r="D100" s="306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773</v>
      </c>
      <c r="B101" s="279" t="s">
        <v>774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775</v>
      </c>
      <c r="B102" s="279" t="s">
        <v>776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777</v>
      </c>
      <c r="B103" s="277" t="s">
        <v>778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779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65" t="s">
        <v>780</v>
      </c>
      <c r="B105" s="565"/>
      <c r="C105" s="565"/>
      <c r="D105" s="565"/>
      <c r="E105" s="565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9"/>
      <c r="B107" s="313"/>
      <c r="C107" s="568" t="s">
        <v>120</v>
      </c>
      <c r="D107" s="568"/>
      <c r="E107" s="568" t="s">
        <v>860</v>
      </c>
      <c r="F107" s="568"/>
    </row>
    <row r="108" spans="1:7" s="210" customFormat="1" ht="12.75" customHeight="1">
      <c r="A108" s="314"/>
      <c r="B108" s="314"/>
      <c r="C108" s="562" t="s">
        <v>850</v>
      </c>
      <c r="D108" s="562"/>
      <c r="E108" s="550" t="s">
        <v>781</v>
      </c>
      <c r="F108" s="550"/>
      <c r="G108" s="550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sheetProtection/>
  <mergeCells count="49"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857</v>
      </c>
      <c r="I1" s="316" t="s">
        <v>782</v>
      </c>
    </row>
    <row r="2" spans="1:10" s="216" customFormat="1" ht="12.75" customHeight="1">
      <c r="A2" s="594"/>
      <c r="B2" s="594"/>
      <c r="C2" s="594"/>
      <c r="D2" s="594"/>
      <c r="E2" s="594"/>
      <c r="F2" s="594"/>
      <c r="G2" s="594"/>
      <c r="H2" s="594"/>
      <c r="I2" s="594"/>
      <c r="J2" s="317"/>
    </row>
    <row r="3" spans="1:10" s="216" customFormat="1" ht="15">
      <c r="A3" s="595" t="s">
        <v>854</v>
      </c>
      <c r="B3" s="595"/>
      <c r="C3" s="595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878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783</v>
      </c>
    </row>
    <row r="7" spans="1:9" s="327" customFormat="1" ht="15">
      <c r="A7" s="599" t="s">
        <v>460</v>
      </c>
      <c r="B7" s="596" t="s">
        <v>5</v>
      </c>
      <c r="C7" s="357" t="s">
        <v>784</v>
      </c>
      <c r="D7" s="358"/>
      <c r="E7" s="359"/>
      <c r="F7" s="360" t="s">
        <v>785</v>
      </c>
      <c r="G7" s="360"/>
      <c r="H7" s="360"/>
      <c r="I7" s="360"/>
    </row>
    <row r="8" spans="1:9" s="327" customFormat="1" ht="21.75" customHeight="1">
      <c r="A8" s="600"/>
      <c r="B8" s="597"/>
      <c r="C8" s="599" t="s">
        <v>786</v>
      </c>
      <c r="D8" s="599" t="s">
        <v>787</v>
      </c>
      <c r="E8" s="599" t="s">
        <v>788</v>
      </c>
      <c r="F8" s="599" t="s">
        <v>789</v>
      </c>
      <c r="G8" s="361" t="s">
        <v>790</v>
      </c>
      <c r="H8" s="361"/>
      <c r="I8" s="603" t="s">
        <v>791</v>
      </c>
    </row>
    <row r="9" spans="1:9" s="327" customFormat="1" ht="30.75" customHeight="1">
      <c r="A9" s="601"/>
      <c r="B9" s="598"/>
      <c r="C9" s="601"/>
      <c r="D9" s="601"/>
      <c r="E9" s="601"/>
      <c r="F9" s="601"/>
      <c r="G9" s="362" t="s">
        <v>530</v>
      </c>
      <c r="H9" s="362" t="s">
        <v>531</v>
      </c>
      <c r="I9" s="604"/>
    </row>
    <row r="10" spans="1:9" s="534" customFormat="1" ht="11.25">
      <c r="A10" s="531" t="s">
        <v>9</v>
      </c>
      <c r="B10" s="532" t="s">
        <v>10</v>
      </c>
      <c r="C10" s="533">
        <v>1</v>
      </c>
      <c r="D10" s="533">
        <v>2</v>
      </c>
      <c r="E10" s="533">
        <v>3</v>
      </c>
      <c r="F10" s="531">
        <v>4</v>
      </c>
      <c r="G10" s="531">
        <v>5</v>
      </c>
      <c r="H10" s="531">
        <v>6</v>
      </c>
      <c r="I10" s="531">
        <v>7</v>
      </c>
    </row>
    <row r="11" spans="1:9" s="329" customFormat="1" ht="30">
      <c r="A11" s="330" t="s">
        <v>792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793</v>
      </c>
      <c r="B12" s="333" t="s">
        <v>794</v>
      </c>
      <c r="C12" s="334">
        <v>13956434</v>
      </c>
      <c r="D12" s="335">
        <v>0</v>
      </c>
      <c r="E12" s="335">
        <v>0</v>
      </c>
      <c r="F12" s="334">
        <v>24916</v>
      </c>
      <c r="G12" s="336">
        <v>0</v>
      </c>
      <c r="H12" s="336">
        <v>0</v>
      </c>
      <c r="I12" s="337">
        <f>F12+G12+H12</f>
        <v>24916</v>
      </c>
      <c r="K12" s="338"/>
    </row>
    <row r="13" spans="1:9" s="329" customFormat="1" ht="14.25">
      <c r="A13" s="332" t="s">
        <v>795</v>
      </c>
      <c r="B13" s="333" t="s">
        <v>796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593</v>
      </c>
      <c r="B14" s="333" t="s">
        <v>797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798</v>
      </c>
      <c r="B15" s="333" t="s">
        <v>799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800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562</v>
      </c>
      <c r="B17" s="340" t="s">
        <v>801</v>
      </c>
      <c r="C17" s="341">
        <f aca="true" t="shared" si="0" ref="C17:I17">C12+C13+C15+C16</f>
        <v>13956549</v>
      </c>
      <c r="D17" s="341">
        <f t="shared" si="0"/>
        <v>0</v>
      </c>
      <c r="E17" s="341">
        <f t="shared" si="0"/>
        <v>0</v>
      </c>
      <c r="F17" s="341">
        <f t="shared" si="0"/>
        <v>24949</v>
      </c>
      <c r="G17" s="341">
        <f t="shared" si="0"/>
        <v>0</v>
      </c>
      <c r="H17" s="341">
        <f t="shared" si="0"/>
        <v>0</v>
      </c>
      <c r="I17" s="337">
        <f t="shared" si="0"/>
        <v>24949</v>
      </c>
    </row>
    <row r="18" spans="1:9" s="329" customFormat="1" ht="30">
      <c r="A18" s="330" t="s">
        <v>802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793</v>
      </c>
      <c r="B19" s="333" t="s">
        <v>803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804</v>
      </c>
      <c r="B20" s="333" t="s">
        <v>805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806</v>
      </c>
      <c r="B21" s="333" t="s">
        <v>807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808</v>
      </c>
      <c r="B22" s="333" t="s">
        <v>809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810</v>
      </c>
      <c r="B23" s="333" t="s">
        <v>811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812</v>
      </c>
      <c r="B24" s="333" t="s">
        <v>813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814</v>
      </c>
      <c r="B25" s="350" t="s">
        <v>815</v>
      </c>
      <c r="C25" s="346">
        <v>128880</v>
      </c>
      <c r="D25" s="346">
        <v>0</v>
      </c>
      <c r="E25" s="346">
        <v>0</v>
      </c>
      <c r="F25" s="346">
        <v>450</v>
      </c>
      <c r="G25" s="346">
        <v>3</v>
      </c>
      <c r="H25" s="346">
        <v>0</v>
      </c>
      <c r="I25" s="345">
        <f t="shared" si="1"/>
        <v>453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579</v>
      </c>
      <c r="B26" s="340" t="s">
        <v>816</v>
      </c>
      <c r="C26" s="345">
        <f aca="true" t="shared" si="2" ref="C26:I26">SUM(C19:C25)</f>
        <v>128880</v>
      </c>
      <c r="D26" s="345">
        <f t="shared" si="2"/>
        <v>0</v>
      </c>
      <c r="E26" s="345">
        <f t="shared" si="2"/>
        <v>0</v>
      </c>
      <c r="F26" s="345">
        <f t="shared" si="2"/>
        <v>450</v>
      </c>
      <c r="G26" s="345">
        <f t="shared" si="2"/>
        <v>3</v>
      </c>
      <c r="H26" s="345">
        <f t="shared" si="2"/>
        <v>0</v>
      </c>
      <c r="I26" s="345">
        <f t="shared" si="2"/>
        <v>453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602" t="s">
        <v>817</v>
      </c>
      <c r="B27" s="602"/>
      <c r="C27" s="602"/>
      <c r="D27" s="602"/>
      <c r="E27" s="602"/>
      <c r="F27" s="602"/>
      <c r="G27" s="602"/>
      <c r="H27" s="602"/>
      <c r="I27" s="602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9"/>
      <c r="B29" s="317"/>
      <c r="C29" s="317"/>
      <c r="D29" s="593" t="s">
        <v>120</v>
      </c>
      <c r="E29" s="593"/>
      <c r="F29" s="593"/>
      <c r="G29" s="423"/>
      <c r="H29" s="593" t="s">
        <v>860</v>
      </c>
      <c r="I29" s="593"/>
    </row>
    <row r="30" spans="1:10" s="424" customFormat="1" ht="12.75" customHeight="1">
      <c r="A30" s="233"/>
      <c r="B30" s="233"/>
      <c r="C30" s="233"/>
      <c r="D30" s="425"/>
      <c r="E30" s="562" t="s">
        <v>850</v>
      </c>
      <c r="F30" s="562"/>
      <c r="G30" s="425"/>
      <c r="H30" s="550" t="s">
        <v>781</v>
      </c>
      <c r="I30" s="550"/>
      <c r="J30" s="550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sheetProtection/>
  <mergeCells count="14">
    <mergeCell ref="H29:I29"/>
    <mergeCell ref="A27:I27"/>
    <mergeCell ref="F8:F9"/>
    <mergeCell ref="I8:I9"/>
    <mergeCell ref="D29:F29"/>
    <mergeCell ref="A2:I2"/>
    <mergeCell ref="A3:C3"/>
    <mergeCell ref="B7:B9"/>
    <mergeCell ref="E30:F30"/>
    <mergeCell ref="H30:J30"/>
    <mergeCell ref="A7:A9"/>
    <mergeCell ref="C8:C9"/>
    <mergeCell ref="D8:D9"/>
    <mergeCell ref="E8:E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5" t="s">
        <v>858</v>
      </c>
      <c r="B1" s="605"/>
      <c r="C1" s="605"/>
      <c r="D1" s="605"/>
      <c r="E1" s="364"/>
      <c r="F1" s="365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854</v>
      </c>
      <c r="B3" s="607"/>
      <c r="C3" s="607"/>
      <c r="D3" s="607"/>
      <c r="F3" s="417" t="s">
        <v>1</v>
      </c>
    </row>
    <row r="4" spans="1:7" ht="12.75">
      <c r="A4" s="366" t="s">
        <v>881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819</v>
      </c>
      <c r="B6" s="413" t="s">
        <v>5</v>
      </c>
      <c r="C6" s="414" t="s">
        <v>820</v>
      </c>
      <c r="D6" s="414" t="s">
        <v>821</v>
      </c>
      <c r="E6" s="414" t="s">
        <v>822</v>
      </c>
      <c r="F6" s="414" t="s">
        <v>823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824</v>
      </c>
      <c r="B8" s="376"/>
      <c r="C8" s="377"/>
      <c r="D8" s="378"/>
      <c r="E8" s="377"/>
      <c r="F8" s="377"/>
    </row>
    <row r="9" spans="1:6" s="381" customFormat="1" ht="14.25">
      <c r="A9" s="379" t="s">
        <v>825</v>
      </c>
      <c r="B9" s="379"/>
      <c r="C9" s="380"/>
      <c r="D9" s="379"/>
      <c r="E9" s="380"/>
      <c r="F9" s="380"/>
    </row>
    <row r="10" spans="1:6" s="381" customFormat="1" ht="28.5">
      <c r="A10" s="379" t="s">
        <v>867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826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827</v>
      </c>
      <c r="B12" s="382"/>
      <c r="C12" s="383">
        <v>1591</v>
      </c>
      <c r="D12" s="384">
        <v>86.88</v>
      </c>
      <c r="E12" s="383">
        <f>C12</f>
        <v>1591</v>
      </c>
      <c r="F12" s="385">
        <v>0</v>
      </c>
    </row>
    <row r="13" spans="1:6" s="381" customFormat="1" ht="28.5">
      <c r="A13" s="379" t="s">
        <v>828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28.5">
      <c r="A14" s="382" t="s">
        <v>872</v>
      </c>
      <c r="B14" s="382"/>
      <c r="C14" s="383">
        <v>1118</v>
      </c>
      <c r="D14" s="384">
        <v>53.6</v>
      </c>
      <c r="E14" s="383">
        <v>0</v>
      </c>
      <c r="F14" s="385">
        <f>C14</f>
        <v>1118</v>
      </c>
    </row>
    <row r="15" spans="1:6" s="381" customFormat="1" ht="42.75">
      <c r="A15" s="379" t="s">
        <v>873</v>
      </c>
      <c r="B15" s="382"/>
      <c r="C15" s="383">
        <v>33</v>
      </c>
      <c r="D15" s="384">
        <v>65</v>
      </c>
      <c r="E15" s="383">
        <v>0</v>
      </c>
      <c r="F15" s="385">
        <f>C15</f>
        <v>33</v>
      </c>
    </row>
    <row r="16" spans="1:9" s="381" customFormat="1" ht="15">
      <c r="A16" s="386" t="s">
        <v>562</v>
      </c>
      <c r="B16" s="387" t="s">
        <v>829</v>
      </c>
      <c r="C16" s="388">
        <f>SUM(C10:C15)</f>
        <v>16908</v>
      </c>
      <c r="D16" s="389"/>
      <c r="E16" s="388">
        <f>SUM(E10:E15)</f>
        <v>12245</v>
      </c>
      <c r="F16" s="390">
        <f>SUM(F10:F15)</f>
        <v>4663</v>
      </c>
      <c r="G16" s="535"/>
      <c r="H16" s="324"/>
      <c r="I16" s="324"/>
    </row>
    <row r="17" spans="1:6" s="381" customFormat="1" ht="15">
      <c r="A17" s="379" t="s">
        <v>830</v>
      </c>
      <c r="B17" s="379"/>
      <c r="C17" s="388"/>
      <c r="D17" s="389"/>
      <c r="E17" s="388"/>
      <c r="F17" s="391"/>
    </row>
    <row r="18" spans="1:6" s="381" customFormat="1" ht="15">
      <c r="A18" s="379" t="s">
        <v>538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541</v>
      </c>
      <c r="B19" s="379"/>
      <c r="C19" s="383"/>
      <c r="D19" s="392"/>
      <c r="E19" s="383"/>
      <c r="F19" s="385">
        <f>C19-E19</f>
        <v>0</v>
      </c>
    </row>
    <row r="20" spans="1:6" s="381" customFormat="1" ht="15">
      <c r="A20" s="379" t="s">
        <v>544</v>
      </c>
      <c r="B20" s="379"/>
      <c r="C20" s="383"/>
      <c r="D20" s="392"/>
      <c r="E20" s="383"/>
      <c r="F20" s="385">
        <f>C20-E20</f>
        <v>0</v>
      </c>
    </row>
    <row r="21" spans="1:9" ht="15">
      <c r="A21" s="394" t="s">
        <v>579</v>
      </c>
      <c r="B21" s="387" t="s">
        <v>831</v>
      </c>
      <c r="C21" s="388">
        <f>SUM(C18:C20)</f>
        <v>0</v>
      </c>
      <c r="D21" s="389"/>
      <c r="E21" s="388">
        <f>SUM(E18:E20)</f>
        <v>0</v>
      </c>
      <c r="F21" s="390">
        <f>SUM(F18:F20)</f>
        <v>0</v>
      </c>
      <c r="G21" s="216"/>
      <c r="H21" s="216"/>
      <c r="I21" s="216"/>
    </row>
    <row r="22" spans="1:6" ht="17.25" customHeight="1">
      <c r="A22" s="378" t="s">
        <v>832</v>
      </c>
      <c r="B22" s="378"/>
      <c r="C22" s="388"/>
      <c r="D22" s="389"/>
      <c r="E22" s="388"/>
      <c r="F22" s="391"/>
    </row>
    <row r="23" spans="1:6" s="381" customFormat="1" ht="28.5">
      <c r="A23" s="382" t="s">
        <v>833</v>
      </c>
      <c r="B23" s="382"/>
      <c r="C23" s="383">
        <v>5409</v>
      </c>
      <c r="D23" s="384">
        <v>30.91</v>
      </c>
      <c r="E23" s="383">
        <f>C23</f>
        <v>5409</v>
      </c>
      <c r="F23" s="385">
        <v>0</v>
      </c>
    </row>
    <row r="24" spans="1:6" s="381" customFormat="1" ht="28.5">
      <c r="A24" s="382" t="s">
        <v>874</v>
      </c>
      <c r="B24" s="382"/>
      <c r="C24" s="383">
        <v>1903</v>
      </c>
      <c r="D24" s="384">
        <v>49.99</v>
      </c>
      <c r="E24" s="383">
        <f>C24</f>
        <v>1903</v>
      </c>
      <c r="F24" s="385">
        <v>0</v>
      </c>
    </row>
    <row r="25" spans="1:6" s="381" customFormat="1" ht="28.5">
      <c r="A25" s="382" t="s">
        <v>875</v>
      </c>
      <c r="B25" s="382"/>
      <c r="C25" s="383">
        <v>287</v>
      </c>
      <c r="D25" s="384">
        <v>24.2</v>
      </c>
      <c r="E25" s="383">
        <v>0</v>
      </c>
      <c r="F25" s="385">
        <f>C25</f>
        <v>287</v>
      </c>
    </row>
    <row r="26" spans="1:6" s="381" customFormat="1" ht="28.5">
      <c r="A26" s="382" t="s">
        <v>876</v>
      </c>
      <c r="B26" s="382"/>
      <c r="C26" s="383">
        <v>0</v>
      </c>
      <c r="D26" s="384">
        <v>50</v>
      </c>
      <c r="E26" s="383">
        <v>0</v>
      </c>
      <c r="F26" s="385">
        <v>0</v>
      </c>
    </row>
    <row r="27" spans="1:6" s="381" customFormat="1" ht="28.5" customHeight="1">
      <c r="A27" s="382" t="s">
        <v>877</v>
      </c>
      <c r="B27" s="382"/>
      <c r="C27" s="383">
        <v>429</v>
      </c>
      <c r="D27" s="384">
        <v>50</v>
      </c>
      <c r="E27" s="383"/>
      <c r="F27" s="385">
        <f>C27</f>
        <v>429</v>
      </c>
    </row>
    <row r="28" spans="1:9" s="381" customFormat="1" ht="15">
      <c r="A28" s="386" t="s">
        <v>598</v>
      </c>
      <c r="B28" s="387" t="s">
        <v>834</v>
      </c>
      <c r="C28" s="388">
        <f>SUM(C23:C27)</f>
        <v>8028</v>
      </c>
      <c r="D28" s="389"/>
      <c r="E28" s="388">
        <f>SUM(E23:E27)</f>
        <v>7312</v>
      </c>
      <c r="F28" s="390">
        <f>SUM(F23:F27)</f>
        <v>716</v>
      </c>
      <c r="G28" s="324"/>
      <c r="H28" s="324"/>
      <c r="I28" s="324"/>
    </row>
    <row r="29" spans="1:6" ht="15">
      <c r="A29" s="379" t="s">
        <v>835</v>
      </c>
      <c r="B29" s="378"/>
      <c r="C29" s="388"/>
      <c r="D29" s="389"/>
      <c r="E29" s="388"/>
      <c r="F29" s="391"/>
    </row>
    <row r="30" spans="1:6" s="381" customFormat="1" ht="28.5">
      <c r="A30" s="382" t="s">
        <v>871</v>
      </c>
      <c r="B30" s="382"/>
      <c r="C30" s="388">
        <v>13</v>
      </c>
      <c r="D30" s="389">
        <v>5</v>
      </c>
      <c r="E30" s="388">
        <v>0</v>
      </c>
      <c r="F30" s="385">
        <v>13</v>
      </c>
    </row>
    <row r="31" spans="1:9" s="381" customFormat="1" ht="15">
      <c r="A31" s="386" t="s">
        <v>836</v>
      </c>
      <c r="B31" s="387" t="s">
        <v>837</v>
      </c>
      <c r="C31" s="388">
        <f>SUM(C30:C30)</f>
        <v>13</v>
      </c>
      <c r="D31" s="389"/>
      <c r="E31" s="388">
        <f>SUM(E30:E30)</f>
        <v>0</v>
      </c>
      <c r="F31" s="390">
        <f>SUM(F30:F30)</f>
        <v>13</v>
      </c>
      <c r="G31" s="324"/>
      <c r="H31" s="324"/>
      <c r="I31" s="324"/>
    </row>
    <row r="32" spans="1:9" ht="15">
      <c r="A32" s="395" t="s">
        <v>838</v>
      </c>
      <c r="B32" s="387" t="s">
        <v>839</v>
      </c>
      <c r="C32" s="388">
        <f>C31+C28+C21+C16</f>
        <v>24949</v>
      </c>
      <c r="D32" s="389"/>
      <c r="E32" s="388">
        <f>E31+E28+E21+E16</f>
        <v>19557</v>
      </c>
      <c r="F32" s="390">
        <f>F31+F28+F21+F16</f>
        <v>5392</v>
      </c>
      <c r="G32" s="216"/>
      <c r="H32" s="216"/>
      <c r="I32" s="216"/>
    </row>
    <row r="33" spans="1:6" ht="12.75">
      <c r="A33" s="376" t="s">
        <v>840</v>
      </c>
      <c r="B33" s="376"/>
      <c r="C33" s="396"/>
      <c r="D33" s="397"/>
      <c r="E33" s="396"/>
      <c r="F33" s="398"/>
    </row>
    <row r="34" spans="1:6" s="381" customFormat="1" ht="14.25">
      <c r="A34" s="379" t="s">
        <v>825</v>
      </c>
      <c r="B34" s="379"/>
      <c r="C34" s="399"/>
      <c r="D34" s="400"/>
      <c r="E34" s="399"/>
      <c r="F34" s="401"/>
    </row>
    <row r="35" spans="1:6" s="381" customFormat="1" ht="14.25">
      <c r="A35" s="379" t="s">
        <v>841</v>
      </c>
      <c r="B35" s="379"/>
      <c r="C35" s="402"/>
      <c r="D35" s="403"/>
      <c r="E35" s="402"/>
      <c r="F35" s="404">
        <f>C35-E35</f>
        <v>0</v>
      </c>
    </row>
    <row r="36" spans="1:6" s="381" customFormat="1" ht="14.25">
      <c r="A36" s="379" t="s">
        <v>842</v>
      </c>
      <c r="B36" s="379"/>
      <c r="C36" s="402"/>
      <c r="D36" s="403"/>
      <c r="E36" s="402"/>
      <c r="F36" s="404">
        <f>C36-E36</f>
        <v>0</v>
      </c>
    </row>
    <row r="37" spans="1:6" s="381" customFormat="1" ht="14.25">
      <c r="A37" s="379" t="s">
        <v>544</v>
      </c>
      <c r="B37" s="379"/>
      <c r="C37" s="402"/>
      <c r="D37" s="403"/>
      <c r="E37" s="402"/>
      <c r="F37" s="404">
        <f>C37-E37</f>
        <v>0</v>
      </c>
    </row>
    <row r="38" spans="1:9" ht="12.75">
      <c r="A38" s="394" t="s">
        <v>562</v>
      </c>
      <c r="B38" s="387" t="s">
        <v>843</v>
      </c>
      <c r="C38" s="396">
        <f>SUM(C35:C37)</f>
        <v>0</v>
      </c>
      <c r="D38" s="397"/>
      <c r="E38" s="396">
        <f>SUM(E35:E37)</f>
        <v>0</v>
      </c>
      <c r="F38" s="405">
        <f>SUM(F35:F37)</f>
        <v>0</v>
      </c>
      <c r="G38" s="216"/>
      <c r="H38" s="216"/>
      <c r="I38" s="216"/>
    </row>
    <row r="39" spans="1:6" s="381" customFormat="1" ht="14.25">
      <c r="A39" s="379" t="s">
        <v>830</v>
      </c>
      <c r="B39" s="379"/>
      <c r="C39" s="399"/>
      <c r="D39" s="400"/>
      <c r="E39" s="399"/>
      <c r="F39" s="401"/>
    </row>
    <row r="40" spans="1:6" s="381" customFormat="1" ht="14.25">
      <c r="A40" s="379" t="s">
        <v>538</v>
      </c>
      <c r="B40" s="379"/>
      <c r="C40" s="402"/>
      <c r="D40" s="403"/>
      <c r="E40" s="402"/>
      <c r="F40" s="404">
        <f>C40-E40</f>
        <v>0</v>
      </c>
    </row>
    <row r="41" spans="1:6" s="381" customFormat="1" ht="14.25">
      <c r="A41" s="379" t="s">
        <v>541</v>
      </c>
      <c r="B41" s="379"/>
      <c r="C41" s="402"/>
      <c r="D41" s="403"/>
      <c r="E41" s="402"/>
      <c r="F41" s="404">
        <f>C41-E41</f>
        <v>0</v>
      </c>
    </row>
    <row r="42" spans="1:6" s="381" customFormat="1" ht="14.25">
      <c r="A42" s="379" t="s">
        <v>544</v>
      </c>
      <c r="B42" s="379"/>
      <c r="C42" s="402"/>
      <c r="D42" s="403"/>
      <c r="E42" s="402"/>
      <c r="F42" s="404">
        <f>C42-E42</f>
        <v>0</v>
      </c>
    </row>
    <row r="43" spans="1:9" ht="12.75">
      <c r="A43" s="394" t="s">
        <v>579</v>
      </c>
      <c r="B43" s="387" t="s">
        <v>844</v>
      </c>
      <c r="C43" s="396">
        <f>SUM(C40:C42)</f>
        <v>0</v>
      </c>
      <c r="D43" s="397"/>
      <c r="E43" s="396">
        <f>SUM(E40:E42)</f>
        <v>0</v>
      </c>
      <c r="F43" s="405">
        <f>SUM(F40:F42)</f>
        <v>0</v>
      </c>
      <c r="G43" s="216"/>
      <c r="H43" s="216"/>
      <c r="I43" s="216"/>
    </row>
    <row r="44" spans="1:6" s="381" customFormat="1" ht="14.25">
      <c r="A44" s="379" t="s">
        <v>832</v>
      </c>
      <c r="B44" s="379"/>
      <c r="C44" s="399"/>
      <c r="D44" s="400"/>
      <c r="E44" s="399"/>
      <c r="F44" s="401"/>
    </row>
    <row r="45" spans="1:6" s="381" customFormat="1" ht="14.25">
      <c r="A45" s="379" t="s">
        <v>538</v>
      </c>
      <c r="B45" s="379"/>
      <c r="C45" s="402"/>
      <c r="D45" s="403"/>
      <c r="E45" s="402"/>
      <c r="F45" s="404">
        <f>C45-E45</f>
        <v>0</v>
      </c>
    </row>
    <row r="46" spans="1:6" s="381" customFormat="1" ht="14.25">
      <c r="A46" s="379" t="s">
        <v>541</v>
      </c>
      <c r="B46" s="379"/>
      <c r="C46" s="402"/>
      <c r="D46" s="403"/>
      <c r="E46" s="402"/>
      <c r="F46" s="404">
        <f>C46-E46</f>
        <v>0</v>
      </c>
    </row>
    <row r="47" spans="1:6" s="381" customFormat="1" ht="14.25">
      <c r="A47" s="379" t="s">
        <v>544</v>
      </c>
      <c r="B47" s="379"/>
      <c r="C47" s="402"/>
      <c r="D47" s="403"/>
      <c r="E47" s="402"/>
      <c r="F47" s="404">
        <f>C47-E47</f>
        <v>0</v>
      </c>
    </row>
    <row r="48" spans="1:9" ht="12.75">
      <c r="A48" s="394" t="s">
        <v>598</v>
      </c>
      <c r="B48" s="387" t="s">
        <v>845</v>
      </c>
      <c r="C48" s="396">
        <f>SUM(C45:C47)</f>
        <v>0</v>
      </c>
      <c r="D48" s="397"/>
      <c r="E48" s="396">
        <f>SUM(E45:E47)</f>
        <v>0</v>
      </c>
      <c r="F48" s="405">
        <f>SUM(F45:F47)</f>
        <v>0</v>
      </c>
      <c r="G48" s="216"/>
      <c r="H48" s="216"/>
      <c r="I48" s="216"/>
    </row>
    <row r="49" spans="1:6" s="381" customFormat="1" ht="14.25">
      <c r="A49" s="379" t="s">
        <v>835</v>
      </c>
      <c r="B49" s="379"/>
      <c r="C49" s="399"/>
      <c r="D49" s="400"/>
      <c r="E49" s="399"/>
      <c r="F49" s="401"/>
    </row>
    <row r="50" spans="1:6" s="381" customFormat="1" ht="14.25">
      <c r="A50" s="379" t="s">
        <v>538</v>
      </c>
      <c r="B50" s="379"/>
      <c r="C50" s="402"/>
      <c r="D50" s="403"/>
      <c r="E50" s="402"/>
      <c r="F50" s="404">
        <f>C50-E50</f>
        <v>0</v>
      </c>
    </row>
    <row r="51" spans="1:6" s="381" customFormat="1" ht="14.25">
      <c r="A51" s="379" t="s">
        <v>541</v>
      </c>
      <c r="B51" s="379"/>
      <c r="C51" s="402"/>
      <c r="D51" s="403"/>
      <c r="E51" s="402"/>
      <c r="F51" s="404">
        <f>C51-E51</f>
        <v>0</v>
      </c>
    </row>
    <row r="52" spans="1:6" s="381" customFormat="1" ht="14.25">
      <c r="A52" s="379" t="s">
        <v>544</v>
      </c>
      <c r="B52" s="379"/>
      <c r="C52" s="402"/>
      <c r="D52" s="403"/>
      <c r="E52" s="402"/>
      <c r="F52" s="404">
        <f>C52-E52</f>
        <v>0</v>
      </c>
    </row>
    <row r="53" spans="1:9" ht="12.75">
      <c r="A53" s="394" t="s">
        <v>836</v>
      </c>
      <c r="B53" s="387" t="s">
        <v>846</v>
      </c>
      <c r="C53" s="396">
        <f>SUM(C50:C52)</f>
        <v>0</v>
      </c>
      <c r="D53" s="397"/>
      <c r="E53" s="396">
        <f>SUM(E50:E52)</f>
        <v>0</v>
      </c>
      <c r="F53" s="405">
        <f>SUM(F50:F52)</f>
        <v>0</v>
      </c>
      <c r="G53" s="216"/>
      <c r="H53" s="216"/>
      <c r="I53" s="216"/>
    </row>
    <row r="54" spans="1:9" ht="12.75">
      <c r="A54" s="395" t="s">
        <v>847</v>
      </c>
      <c r="B54" s="387" t="s">
        <v>848</v>
      </c>
      <c r="C54" s="396">
        <f>C53+C48+C43+C38</f>
        <v>0</v>
      </c>
      <c r="D54" s="397"/>
      <c r="E54" s="396">
        <f>E53+E48+E43+E38</f>
        <v>0</v>
      </c>
      <c r="F54" s="405">
        <f>F53+F48+F43+F38</f>
        <v>0</v>
      </c>
      <c r="G54" s="216"/>
      <c r="H54" s="216"/>
      <c r="I54" s="216"/>
    </row>
    <row r="55" spans="1:6" ht="12.75">
      <c r="A55" s="406"/>
      <c r="B55" s="406"/>
      <c r="C55" s="407"/>
      <c r="D55" s="408"/>
      <c r="E55" s="407"/>
      <c r="F55" s="407"/>
    </row>
    <row r="56" spans="1:6" ht="16.5" customHeight="1">
      <c r="A56" s="499"/>
      <c r="B56" s="426"/>
      <c r="C56" s="427" t="s">
        <v>120</v>
      </c>
      <c r="D56" s="426"/>
      <c r="E56" s="427" t="s">
        <v>868</v>
      </c>
      <c r="F56" s="427"/>
    </row>
    <row r="57" spans="1:6" ht="12.75">
      <c r="A57" s="426"/>
      <c r="B57" s="426"/>
      <c r="C57" s="538" t="s">
        <v>850</v>
      </c>
      <c r="D57" s="538"/>
      <c r="E57" s="550" t="s">
        <v>781</v>
      </c>
      <c r="F57" s="550"/>
    </row>
    <row r="58" spans="1:6" s="381" customFormat="1" ht="14.25">
      <c r="A58" s="409"/>
      <c r="B58" s="409"/>
      <c r="C58" s="410"/>
      <c r="D58" s="409"/>
      <c r="E58" s="410"/>
      <c r="F58" s="410"/>
    </row>
    <row r="59" spans="3:6" s="381" customFormat="1" ht="14.25">
      <c r="C59" s="410"/>
      <c r="E59" s="410"/>
      <c r="F59" s="393"/>
    </row>
    <row r="60" spans="3:6" s="381" customFormat="1" ht="14.25">
      <c r="C60" s="393"/>
      <c r="E60" s="393"/>
      <c r="F60" s="393"/>
    </row>
    <row r="61" spans="3:6" s="381" customFormat="1" ht="14.25">
      <c r="C61" s="393"/>
      <c r="E61" s="393"/>
      <c r="F61" s="393"/>
    </row>
    <row r="62" spans="3:6" s="381" customFormat="1" ht="14.25">
      <c r="C62" s="393"/>
      <c r="D62" s="355"/>
      <c r="E62" s="393"/>
      <c r="F62" s="393"/>
    </row>
  </sheetData>
  <sheetProtection/>
  <mergeCells count="5">
    <mergeCell ref="A1:D1"/>
    <mergeCell ref="E57:F57"/>
    <mergeCell ref="C57:D57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:F52 C35:F37 C40:F42 C45:F47 C30:F30 C10:F15 C23:F27 C18:F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Iskra</cp:lastModifiedBy>
  <cp:lastPrinted>2013-03-20T07:17:44Z</cp:lastPrinted>
  <dcterms:created xsi:type="dcterms:W3CDTF">2005-10-24T12:01:43Z</dcterms:created>
  <dcterms:modified xsi:type="dcterms:W3CDTF">2013-03-20T07:23:45Z</dcterms:modified>
  <cp:category/>
  <cp:version/>
  <cp:contentType/>
  <cp:contentStatus/>
</cp:coreProperties>
</file>