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840" windowWidth="14940" windowHeight="733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<sst xmlns="http://schemas.openxmlformats.org/spreadsheetml/2006/main" count="1057" uniqueCount="885">
  <si>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</si>
  <si>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</si>
  <si>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</si>
  <si>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</si>
  <si>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</si>
  <si>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</si>
  <si>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</si>
  <si>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</si>
  <si>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</si>
  <si>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</si>
  <si>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</si>
  <si>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</si>
  <si>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</si>
  <si>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</si>
  <si>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</si>
  <si>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</si>
  <si>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</si>
  <si>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</si>
  <si>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</si>
  <si>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</si>
  <si>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</si>
  <si>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</si>
  <si>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</si>
  <si>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</si>
  <si>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</si>
  <si>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</si>
  <si>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</si>
  <si>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</si>
  <si>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</si>
  <si>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</si>
  <si>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</si>
  <si>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</si>
  <si>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</si>
  <si>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</si>
  <si>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</si>
  <si>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</si>
  <si>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</si>
  <si>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</si>
  <si>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</si>
  <si>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</si>
  <si>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</si>
  <si>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</si>
  <si>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</si>
  <si>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</si>
  <si>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</si>
  <si>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</si>
  <si>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</si>
  <si>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</si>
  <si>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</si>
  <si>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</si>
  <si>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</si>
  <si>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</si>
  <si>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</si>
  <si>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</si>
  <si>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</si>
  <si>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</si>
  <si>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</si>
  <si>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</si>
  <si>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</si>
  <si>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</si>
  <si>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</si>
  <si>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</si>
  <si>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</si>
  <si>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</si>
  <si>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</si>
  <si>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</si>
  <si>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</si>
  <si>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</si>
  <si>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</si>
  <si>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</si>
  <si>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</si>
  <si>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</si>
  <si>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</si>
  <si>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</si>
  <si>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</si>
  <si>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</si>
  <si>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</si>
  <si>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</si>
  <si>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</si>
  <si>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</si>
  <si>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</si>
  <si>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</si>
  <si>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</si>
  <si>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</si>
  <si>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</si>
  <si>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</si>
  <si>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</si>
  <si>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</si>
  <si>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</si>
  <si>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</si>
  <si>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</si>
  <si>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</si>
  <si>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</si>
  <si>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</si>
  <si>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</si>
  <si>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</si>
  <si>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</si>
  <si>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</si>
  <si>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</si>
  <si>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</si>
  <si>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</si>
  <si>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</si>
  <si>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</si>
  <si>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</si>
  <si>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</si>
  <si>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</si>
  <si>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</si>
  <si>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</si>
  <si>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</si>
  <si>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</si>
  <si>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</si>
  <si>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</si>
  <si>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</si>
  <si>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</si>
  <si>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</si>
  <si>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</si>
  <si>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</si>
  <si>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</si>
  <si>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</si>
  <si>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</si>
  <si>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</si>
  <si>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</si>
  <si>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</si>
  <si>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</si>
  <si>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</si>
  <si>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</si>
  <si>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</si>
  <si>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</si>
  <si>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</si>
  <si>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</si>
  <si>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</si>
  <si>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</si>
  <si>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</si>
  <si>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</si>
  <si>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</si>
  <si>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</si>
  <si>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</si>
  <si>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</si>
  <si>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</si>
  <si>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</si>
  <si>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</si>
  <si>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</si>
  <si>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</si>
  <si>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</si>
  <si>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</si>
  <si>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</si>
  <si>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</si>
  <si>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</si>
  <si>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</si>
  <si>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</si>
  <si>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</si>
  <si>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</si>
  <si>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</si>
  <si>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</si>
  <si>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</si>
  <si>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</si>
  <si>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</si>
  <si>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</si>
  <si>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</si>
  <si>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</si>
  <si>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</si>
  <si>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</si>
  <si>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</si>
  <si>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</si>
  <si>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</si>
  <si>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</si>
  <si>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</si>
  <si>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</si>
  <si>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</si>
  <si>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</si>
  <si>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</si>
  <si>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</si>
  <si>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</si>
  <si>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</si>
  <si>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</si>
  <si>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</si>
  <si>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</si>
  <si>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</si>
  <si>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</si>
  <si>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</si>
  <si>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</si>
  <si>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</si>
  <si>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</si>
  <si>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</si>
  <si>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</si>
  <si>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</si>
  <si>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</si>
  <si>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</si>
  <si>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</si>
  <si>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</si>
  <si>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</si>
  <si>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</si>
  <si>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</si>
  <si>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</si>
  <si>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</si>
  <si>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</si>
  <si>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</si>
  <si>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</si>
  <si>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</si>
  <si>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</si>
  <si>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</si>
  <si>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</si>
  <si>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</si>
  <si>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</si>
  <si>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</si>
  <si>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</si>
  <si>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</si>
  <si>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</si>
  <si>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</si>
  <si>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</si>
  <si>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</si>
  <si>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</si>
  <si>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</si>
  <si>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</si>
  <si>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</si>
  <si>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</si>
  <si>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</si>
  <si>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</si>
  <si>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</si>
  <si>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</si>
  <si>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</si>
  <si>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</si>
  <si>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</si>
  <si>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</si>
  <si>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</si>
  <si>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</si>
  <si>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</si>
  <si>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</si>
  <si>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</si>
  <si>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</si>
  <si>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</si>
  <si>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</si>
  <si>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</si>
  <si>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</si>
  <si>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</si>
  <si>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</si>
  <si>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</si>
  <si>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</si>
  <si>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</si>
  <si>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</si>
  <si>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</si>
  <si>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</si>
  <si>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</si>
  <si>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</si>
  <si>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</si>
  <si>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</si>
  <si>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</si>
  <si>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</si>
  <si>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</si>
  <si>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</si>
  <si>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</si>
  <si>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</si>
  <si>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</si>
  <si>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</si>
  <si>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</si>
  <si>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</si>
  <si>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</si>
  <si>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</si>
  <si>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</si>
  <si>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</si>
  <si>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</si>
  <si>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</si>
  <si>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</si>
  <si>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</si>
  <si>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</si>
  <si>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</si>
  <si>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</si>
  <si>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</si>
  <si>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</si>
  <si>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</si>
  <si>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</si>
  <si>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</si>
  <si>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</si>
  <si>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</si>
  <si>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</si>
  <si>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</si>
  <si>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</si>
  <si>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</si>
  <si>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</si>
  <si>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</si>
  <si>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</si>
  <si>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</si>
  <si>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</si>
  <si>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</si>
  <si>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</si>
  <si>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</si>
  <si>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</si>
  <si>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</si>
  <si>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</si>
  <si>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</si>
  <si>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</si>
  <si>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</si>
  <si>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</si>
  <si>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</si>
  <si>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</si>
  <si>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</si>
  <si>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</si>
  <si>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</si>
  <si>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</si>
  <si>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</si>
  <si>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</si>
  <si>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</si>
  <si>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</si>
  <si>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</si>
  <si>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</si>
  <si>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</si>
  <si>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</si>
  <si>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</si>
  <si>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</si>
  <si>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</si>
  <si>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</si>
  <si>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</si>
  <si>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</si>
  <si>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</si>
  <si>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</si>
  <si>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</si>
  <si>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</si>
  <si>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</si>
  <si>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</si>
  <si>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</si>
  <si>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</si>
  <si>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</si>
  <si>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</si>
  <si>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</si>
  <si>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</si>
  <si>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</si>
  <si>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</si>
  <si>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</si>
  <si>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</si>
  <si>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</si>
  <si>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</si>
  <si>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</si>
  <si>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</si>
  <si>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</si>
  <si>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</si>
  <si>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</si>
  <si>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</si>
  <si>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</si>
  <si>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</si>
  <si>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</si>
  <si>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</si>
  <si>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</si>
  <si>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</si>
  <si>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</si>
  <si>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</si>
  <si>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</si>
  <si>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</si>
  <si>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</si>
  <si>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</si>
  <si>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</si>
  <si>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</si>
  <si>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</si>
  <si>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</si>
  <si>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</si>
  <si>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</si>
  <si>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</si>
  <si>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</si>
  <si>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</si>
  <si>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</si>
  <si>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</si>
  <si>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</si>
  <si>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</si>
  <si>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</si>
  <si>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</si>
  <si>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</si>
  <si>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</si>
  <si>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</si>
  <si>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</si>
  <si>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</si>
  <si>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</si>
  <si>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</si>
  <si>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</si>
  <si>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</si>
  <si>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</si>
  <si>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</si>
  <si>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</si>
  <si>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</si>
  <si>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</si>
  <si>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</si>
  <si>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</si>
  <si>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</si>
  <si>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</si>
  <si>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</si>
  <si>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</si>
  <si>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</si>
  <si>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</si>
  <si>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</si>
  <si>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</si>
  <si>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</si>
  <si>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</si>
  <si>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</si>
  <si>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</si>
  <si>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</si>
  <si>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</si>
  <si>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</si>
  <si>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</si>
  <si>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</si>
  <si>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</si>
  <si>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</si>
  <si>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</si>
  <si>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</si>
  <si>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</si>
  <si>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</si>
  <si>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</si>
  <si>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</si>
  <si>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</si>
  <si>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</si>
  <si>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</si>
  <si>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</si>
  <si>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</si>
  <si>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</si>
  <si>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</si>
  <si>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</si>
  <si>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</si>
  <si>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</si>
  <si>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</si>
  <si>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</si>
  <si>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</si>
  <si>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</si>
  <si>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</si>
  <si>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</si>
  <si>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</si>
  <si>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</si>
  <si>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</si>
  <si>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</si>
  <si>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</si>
  <si>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</si>
  <si>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</si>
  <si>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</si>
  <si>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</si>
  <si>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</si>
  <si>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</si>
  <si>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</si>
  <si>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</si>
  <si>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</si>
  <si>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</si>
  <si>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</si>
  <si>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</si>
  <si>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</si>
  <si>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</si>
  <si>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</si>
  <si>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</si>
  <si>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</si>
  <si>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</si>
  <si>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</si>
  <si>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</si>
  <si>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</si>
  <si>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</si>
  <si>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</si>
  <si>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</si>
  <si>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</si>
  <si>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</si>
  <si>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</si>
  <si>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</si>
  <si>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</si>
  <si>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</si>
  <si>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</si>
  <si>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</si>
  <si>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</si>
  <si>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</si>
  <si>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</si>
  <si>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</si>
  <si>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</si>
  <si>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</si>
  <si>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</si>
  <si>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</si>
  <si>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</si>
  <si>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</si>
  <si>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</si>
  <si>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</si>
  <si>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</si>
  <si>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</si>
  <si>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</si>
  <si>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</si>
  <si>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</si>
  <si>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</si>
  <si>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</si>
  <si>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</si>
  <si>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</si>
  <si>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</si>
  <si>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</si>
  <si>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</si>
  <si>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</si>
  <si>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</si>
  <si>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</si>
  <si>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</si>
  <si>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</si>
  <si>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</si>
  <si>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</si>
  <si>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</si>
  <si>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</si>
  <si>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</si>
  <si>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</si>
  <si>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</si>
  <si>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</si>
  <si>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</si>
  <si>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</si>
  <si>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</si>
  <si>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</si>
  <si>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</si>
  <si>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</si>
  <si>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</si>
  <si>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</si>
  <si>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</si>
  <si>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</si>
  <si>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</si>
  <si>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</si>
  <si>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</si>
  <si>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</si>
  <si>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</si>
  <si>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</si>
  <si>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</si>
  <si>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</si>
  <si>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</si>
  <si>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</si>
  <si>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</si>
  <si>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</si>
  <si>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</si>
  <si>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</si>
  <si>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</si>
  <si>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</si>
  <si>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</si>
  <si>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</si>
  <si>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</si>
  <si>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</si>
  <si>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</si>
  <si>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</si>
  <si>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</si>
  <si>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</si>
  <si>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</si>
  <si>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</si>
  <si>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</si>
  <si>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</si>
  <si>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</si>
  <si>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</si>
  <si>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</si>
  <si>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</si>
  <si>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</si>
  <si>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</si>
  <si>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</si>
  <si>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</si>
  <si>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</si>
  <si>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</si>
  <si>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</si>
  <si>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</si>
  <si>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</si>
  <si>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</si>
  <si>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</si>
  <si>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</si>
  <si>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</si>
  <si>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</si>
  <si>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</si>
  <si>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</si>
  <si>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</si>
  <si>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</si>
  <si>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</si>
  <si>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</si>
  <si>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</si>
  <si>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</si>
  <si>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</si>
  <si>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</si>
  <si>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</si>
  <si>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</si>
  <si>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</si>
  <si>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</si>
  <si>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</si>
  <si>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</si>
  <si>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</si>
  <si>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</si>
  <si>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</si>
  <si>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</si>
  <si>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</si>
  <si>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</si>
  <si>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</si>
  <si>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</si>
  <si>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</si>
  <si>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</si>
  <si>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</si>
  <si>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</si>
  <si>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</si>
  <si>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</si>
  <si>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</si>
  <si>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</si>
  <si>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</si>
  <si>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</si>
  <si>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</si>
  <si>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</si>
  <si>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</si>
  <si>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</si>
  <si>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</si>
  <si>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</si>
  <si>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</si>
  <si>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</si>
  <si>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</si>
  <si>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</si>
  <si>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</si>
  <si>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</si>
  <si>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</si>
  <si>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</si>
  <si>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</si>
  <si>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</si>
  <si>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</si>
  <si>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</si>
  <si>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</si>
  <si>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</si>
  <si>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</si>
  <si>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</si>
  <si>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</si>
  <si>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</si>
  <si>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</si>
  <si>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</si>
  <si>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</si>
  <si>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</si>
  <si>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</si>
  <si>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</si>
  <si>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</si>
  <si>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</si>
  <si>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</si>
  <si>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</si>
  <si>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</si>
  <si>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</si>
  <si>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</si>
  <si>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</si>
  <si>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</si>
  <si>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</si>
  <si>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</si>
  <si>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</si>
  <si>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</si>
  <si>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</si>
  <si>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</si>
  <si>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</si>
  <si>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</si>
  <si>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</si>
  <si>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</si>
  <si>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</si>
  <si>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</si>
  <si>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</si>
  <si>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</si>
  <si>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</si>
  <si>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</si>
  <si>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</si>
  <si>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</si>
  <si>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</si>
  <si>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</si>
  <si>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</si>
  <si>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</si>
  <si>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</si>
  <si>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</si>
  <si>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</si>
  <si>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</si>
  <si>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</si>
  <si>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</si>
  <si>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</si>
  <si>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</si>
  <si>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</si>
  <si>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</si>
  <si>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</si>
  <si>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</si>
  <si>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</si>
  <si>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</si>
  <si>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</si>
  <si>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</si>
  <si>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</si>
  <si>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</si>
  <si>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</si>
  <si>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</si>
  <si>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</si>
  <si>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</si>
  <si>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</si>
  <si>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</si>
  <si>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</si>
  <si>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</si>
  <si>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</si>
  <si>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</si>
  <si>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</si>
  <si>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</si>
  <si>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</si>
  <si>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</si>
  <si>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</si>
  <si>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</si>
  <si>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</si>
  <si>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</si>
  <si>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</si>
  <si>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</si>
  <si>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</si>
  <si>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</si>
  <si>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</si>
  <si>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</si>
  <si>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</si>
  <si>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</si>
  <si>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</si>
  <si>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</si>
  <si>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</si>
  <si>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</si>
  <si>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</si>
  <si>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</si>
  <si>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</si>
  <si>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</si>
  <si>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</si>
  <si>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</si>
  <si>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</si>
  <si>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</si>
  <si>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</si>
  <si>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</si>
  <si>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</si>
  <si>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</si>
  <si>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</si>
  <si>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</si>
  <si>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</si>
  <si>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</si>
  <si>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</si>
  <si>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</si>
  <si>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</si>
  <si>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</si>
  <si>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</si>
  <si>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</si>
  <si>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</si>
  <si>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</si>
  <si>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</si>
  <si>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</si>
  <si>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</si>
  <si>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</si>
  <si>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</si>
  <si>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</si>
  <si>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</si>
  <si>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</si>
  <si>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</si>
  <si>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</si>
  <si>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</si>
  <si>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</si>
  <si>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</si>
  <si>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</si>
  <si>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</si>
  <si>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</si>
  <si>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</si>
  <si>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</si>
  <si>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</si>
  <si>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</si>
  <si>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</si>
  <si>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</si>
  <si>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</si>
  <si>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</si>
  <si>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</si>
  <si>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</si>
  <si>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</si>
  <si>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</si>
  <si>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</si>
  <si>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</si>
  <si>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</si>
  <si>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</si>
  <si>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</si>
  <si>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</si>
  <si>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</si>
  <si>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</si>
  <si>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</si>
  <si>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</si>
  <si>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</si>
  <si>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</si>
  <si>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</si>
  <si>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</si>
  <si>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</si>
  <si>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</si>
  <si>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</si>
  <si>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</si>
  <si>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</si>
  <si>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</si>
  <si>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</si>
  <si>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</si>
  <si>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</si>
  <si>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</si>
  <si>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</si>
  <si>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</si>
  <si>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</si>
  <si>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</si>
  <si>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</si>
  <si>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</si>
  <si>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</si>
  <si>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</si>
  <si>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</si>
  <si>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</si>
  <si>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</si>
  <si>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</si>
  <si>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</si>
  <si>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</si>
  <si>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</si>
  <si>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</si>
  <si>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</si>
  <si>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</si>
  <si>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</si>
  <si>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</si>
  <si>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</si>
  <si>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</si>
  <si>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</si>
  <si>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</si>
  <si>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</si>
  <si>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</si>
  <si>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</si>
  <si>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</si>
  <si>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</si>
  <si>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</si>
  <si>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</si>
  <si>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</si>
  <si>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</si>
  <si>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</si>
  <si>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</si>
  <si>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</si>
  <si>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</si>
  <si>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</si>
  <si>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</si>
  <si>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</si>
  <si>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</si>
  <si>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</si>
  <si>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</si>
  <si>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</si>
  <si>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</si>
  <si>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</si>
  <si>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</si>
  <si>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</si>
  <si>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</si>
  <si>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</si>
  <si>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</si>
  <si>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</si>
  <si>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</si>
  <si>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</si>
  <si>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</si>
  <si>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</si>
  <si>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</si>
  <si>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</si>
  <si>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</si>
  <si>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</si>
  <si>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</si>
  <si>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</si>
  <si>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</si>
  <si>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</si>
  <si>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</si>
  <si>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</si>
  <si>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</si>
  <si>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</si>
  <si>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</si>
  <si>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</si>
  <si>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</si>
  <si>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</si>
  <si>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</si>
  <si>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</si>
  <si>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</si>
  <si>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</si>
  <si>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</si>
  <si>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</si>
  <si>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</si>
  <si>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</si>
  <si>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</si>
  <si>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</si>
  <si>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</si>
  <si>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</si>
  <si>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</si>
  <si>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</si>
  <si>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</si>
  <si>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</si>
  <si>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</si>
  <si>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</si>
  <si>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</si>
  <si>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</si>
  <si>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</si>
  <si>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</si>
  <si>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</si>
  <si>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</si>
  <si>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</si>
  <si>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</si>
  <si>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</si>
  <si>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</si>
  <si>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</si>
  <si>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</si>
  <si>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</si>
  <si>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</si>
  <si>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</si>
  <si>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</si>
  <si>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2.Лизингова компания АД                                 гр. София, ул."Фр. Ж. Кюри" № 20</t>
  </si>
  <si>
    <t>1.ЗАД Асет иншурънс АД                                гр. София</t>
  </si>
  <si>
    <t>Отчетен период: към 31.03.2014 г.</t>
  </si>
  <si>
    <t>3.Боряна АД                                        гр. Червен бряг, ул.Струга 1</t>
  </si>
  <si>
    <t>Отчетен период: към 30.06.2014 г.</t>
  </si>
  <si>
    <t>Отчетен период:към  30.06.2014 г.</t>
  </si>
  <si>
    <t>Отчетен период:към 30.06.2014 г.</t>
  </si>
  <si>
    <r>
      <t xml:space="preserve">Отчетен период:   към 30.06.2014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</si>
  <si>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25.07.2014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</si>
</sst>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60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5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 vertical="top" wrapText="1"/>
      <protection locked="0"/>
    </xf>
    <xf numFmtId="0" fontId="6" fillId="0" borderId="0" xfId="64" applyFont="1" applyProtection="1">
      <alignment/>
      <protection locked="0"/>
    </xf>
    <xf numFmtId="3" fontId="7" fillId="0" borderId="0" xfId="62" applyNumberFormat="1" applyFont="1" applyAlignment="1" applyProtection="1">
      <alignment vertical="top" wrapText="1"/>
      <protection locked="0"/>
    </xf>
    <xf numFmtId="3" fontId="7" fillId="0" borderId="0" xfId="62" applyNumberFormat="1" applyFont="1" applyAlignment="1" applyProtection="1">
      <alignment vertical="top"/>
      <protection locked="0"/>
    </xf>
    <xf numFmtId="0" fontId="0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center" vertical="top" wrapText="1"/>
      <protection locked="0"/>
    </xf>
    <xf numFmtId="0" fontId="5" fillId="0" borderId="0" xfId="62" applyFont="1" applyAlignment="1" applyProtection="1">
      <alignment horizontal="center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/>
      <protection locked="0"/>
    </xf>
    <xf numFmtId="0" fontId="6" fillId="0" borderId="0" xfId="62" applyFont="1" applyAlignment="1" applyProtection="1">
      <alignment horizontal="left" vertical="top"/>
      <protection locked="0"/>
    </xf>
    <xf numFmtId="0" fontId="5" fillId="0" borderId="0" xfId="62" applyFont="1" applyBorder="1" applyAlignment="1" applyProtection="1">
      <alignment vertical="top" wrapText="1"/>
      <protection locked="0"/>
    </xf>
    <xf numFmtId="3" fontId="5" fillId="0" borderId="0" xfId="62" applyNumberFormat="1" applyFont="1" applyBorder="1" applyAlignment="1" applyProtection="1">
      <alignment horizontal="center" vertical="top"/>
      <protection locked="0"/>
    </xf>
    <xf numFmtId="0" fontId="5" fillId="0" borderId="0" xfId="62" applyFont="1" applyBorder="1" applyAlignment="1" applyProtection="1">
      <alignment horizontal="center" vertical="top"/>
      <protection locked="0"/>
    </xf>
    <xf numFmtId="3" fontId="5" fillId="0" borderId="0" xfId="63" applyNumberFormat="1" applyFont="1" applyAlignment="1" applyProtection="1">
      <alignment wrapText="1"/>
      <protection locked="0"/>
    </xf>
    <xf numFmtId="0" fontId="5" fillId="0" borderId="0" xfId="63" applyFont="1" applyAlignment="1" applyProtection="1">
      <alignment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>
      <alignment vertical="top"/>
      <protection/>
    </xf>
    <xf numFmtId="0" fontId="0" fillId="0" borderId="0" xfId="62" applyFont="1" applyAlignment="1" applyProtection="1">
      <alignment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0" fillId="0" borderId="0" xfId="62" applyFont="1" applyBorder="1" applyAlignment="1" applyProtection="1">
      <alignment vertical="top" wrapText="1"/>
      <protection locked="0"/>
    </xf>
    <xf numFmtId="0" fontId="0" fillId="0" borderId="0" xfId="62" applyFont="1" applyAlignment="1" applyProtection="1">
      <alignment horizontal="left" vertical="top" wrapText="1"/>
      <protection locked="0"/>
    </xf>
    <xf numFmtId="3" fontId="0" fillId="0" borderId="0" xfId="62" applyNumberFormat="1" applyFont="1" applyAlignment="1" applyProtection="1">
      <alignment vertical="top" wrapText="1"/>
      <protection locked="0"/>
    </xf>
    <xf numFmtId="3" fontId="0" fillId="0" borderId="0" xfId="62" applyNumberFormat="1" applyFont="1" applyAlignment="1" applyProtection="1">
      <alignment vertical="top"/>
      <protection locked="0"/>
    </xf>
    <xf numFmtId="1" fontId="0" fillId="0" borderId="0" xfId="62" applyNumberFormat="1" applyFont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3" fontId="0" fillId="0" borderId="0" xfId="63" applyNumberFormat="1" applyFont="1" applyAlignment="1" applyProtection="1">
      <alignment wrapText="1"/>
      <protection locked="0"/>
    </xf>
    <xf numFmtId="0" fontId="12" fillId="0" borderId="10" xfId="62" applyFont="1" applyBorder="1" applyAlignment="1" applyProtection="1">
      <alignment horizontal="center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3" fillId="33" borderId="10" xfId="62" applyFont="1" applyFill="1" applyBorder="1" applyAlignment="1" applyProtection="1">
      <alignment horizontal="left" vertical="top" wrapText="1"/>
      <protection/>
    </xf>
    <xf numFmtId="49" fontId="0" fillId="0" borderId="10" xfId="62" applyNumberFormat="1" applyFont="1" applyBorder="1" applyAlignment="1" applyProtection="1">
      <alignment horizontal="right" vertical="top" wrapText="1"/>
      <protection/>
    </xf>
    <xf numFmtId="3" fontId="0" fillId="0" borderId="10" xfId="62" applyNumberFormat="1" applyFont="1" applyBorder="1" applyAlignment="1" applyProtection="1">
      <alignment vertical="top" wrapText="1"/>
      <protection/>
    </xf>
    <xf numFmtId="49" fontId="0" fillId="34" borderId="10" xfId="62" applyNumberFormat="1" applyFont="1" applyFill="1" applyBorder="1" applyAlignment="1" applyProtection="1">
      <alignment horizontal="right" vertical="top" wrapText="1"/>
      <protection/>
    </xf>
    <xf numFmtId="3" fontId="0" fillId="34" borderId="10" xfId="0" applyNumberFormat="1" applyFont="1" applyFill="1" applyBorder="1" applyAlignment="1" applyProtection="1">
      <alignment vertical="top" wrapText="1"/>
      <protection/>
    </xf>
    <xf numFmtId="0" fontId="14" fillId="33" borderId="10" xfId="62" applyFont="1" applyFill="1" applyBorder="1" applyAlignment="1" applyProtection="1">
      <alignment wrapText="1"/>
      <protection/>
    </xf>
    <xf numFmtId="0" fontId="0" fillId="0" borderId="10" xfId="62" applyFont="1" applyBorder="1" applyAlignment="1" applyProtection="1">
      <alignment horizontal="right" vertical="top" wrapText="1"/>
      <protection/>
    </xf>
    <xf numFmtId="0" fontId="14" fillId="33" borderId="10" xfId="62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 vertical="top" wrapText="1"/>
      <protection/>
    </xf>
    <xf numFmtId="49" fontId="0" fillId="0" borderId="10" xfId="62" applyNumberFormat="1" applyFont="1" applyBorder="1" applyAlignment="1" applyProtection="1">
      <alignment horizontal="right" wrapText="1"/>
      <protection/>
    </xf>
    <xf numFmtId="3" fontId="0" fillId="34" borderId="10" xfId="62" applyNumberFormat="1" applyFont="1" applyFill="1" applyBorder="1" applyAlignment="1" applyProtection="1">
      <alignment wrapText="1"/>
      <protection locked="0"/>
    </xf>
    <xf numFmtId="1" fontId="0" fillId="0" borderId="10" xfId="62" applyNumberFormat="1" applyFont="1" applyBorder="1" applyAlignment="1" applyProtection="1">
      <alignment horizontal="right" wrapText="1"/>
      <protection/>
    </xf>
    <xf numFmtId="0" fontId="14" fillId="33" borderId="10" xfId="62" applyFont="1" applyFill="1" applyBorder="1" applyAlignment="1" applyProtection="1">
      <alignment horizontal="left"/>
      <protection/>
    </xf>
    <xf numFmtId="49" fontId="0" fillId="0" borderId="10" xfId="62" applyNumberFormat="1" applyFont="1" applyFill="1" applyBorder="1" applyAlignment="1" applyProtection="1">
      <alignment horizontal="right" wrapText="1"/>
      <protection/>
    </xf>
    <xf numFmtId="0" fontId="13" fillId="33" borderId="10" xfId="62" applyFont="1" applyFill="1" applyBorder="1" applyAlignment="1" applyProtection="1">
      <alignment horizontal="left"/>
      <protection/>
    </xf>
    <xf numFmtId="1" fontId="15" fillId="0" borderId="10" xfId="62" applyNumberFormat="1" applyFont="1" applyBorder="1" applyAlignment="1" applyProtection="1">
      <alignment horizontal="right" wrapText="1"/>
      <protection/>
    </xf>
    <xf numFmtId="3" fontId="16" fillId="34" borderId="10" xfId="62" applyNumberFormat="1" applyFont="1" applyFill="1" applyBorder="1" applyAlignment="1" applyProtection="1">
      <alignment wrapText="1"/>
      <protection/>
    </xf>
    <xf numFmtId="1" fontId="15" fillId="0" borderId="11" xfId="62" applyNumberFormat="1" applyFont="1" applyBorder="1" applyAlignment="1" applyProtection="1">
      <alignment horizontal="right" wrapText="1"/>
      <protection/>
    </xf>
    <xf numFmtId="3" fontId="0" fillId="34" borderId="10" xfId="0" applyNumberFormat="1" applyFont="1" applyFill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wrapText="1"/>
      <protection/>
    </xf>
    <xf numFmtId="49" fontId="15" fillId="0" borderId="10" xfId="62" applyNumberFormat="1" applyFont="1" applyBorder="1" applyAlignment="1" applyProtection="1">
      <alignment horizontal="right" wrapText="1"/>
      <protection/>
    </xf>
    <xf numFmtId="49" fontId="15" fillId="0" borderId="10" xfId="62" applyNumberFormat="1" applyFont="1" applyFill="1" applyBorder="1" applyAlignment="1" applyProtection="1">
      <alignment horizontal="right" wrapText="1"/>
      <protection/>
    </xf>
    <xf numFmtId="1" fontId="14" fillId="33" borderId="10" xfId="62" applyNumberFormat="1" applyFont="1" applyFill="1" applyBorder="1" applyAlignment="1" applyProtection="1">
      <alignment horizontal="left" wrapText="1"/>
      <protection/>
    </xf>
    <xf numFmtId="3" fontId="0" fillId="34" borderId="10" xfId="62" applyNumberFormat="1" applyFont="1" applyFill="1" applyBorder="1" applyAlignment="1" applyProtection="1">
      <alignment wrapText="1"/>
      <protection/>
    </xf>
    <xf numFmtId="1" fontId="14" fillId="33" borderId="10" xfId="62" applyNumberFormat="1" applyFont="1" applyFill="1" applyBorder="1" applyAlignment="1" applyProtection="1">
      <alignment horizontal="left"/>
      <protection/>
    </xf>
    <xf numFmtId="1" fontId="13" fillId="33" borderId="10" xfId="62" applyNumberFormat="1" applyFont="1" applyFill="1" applyBorder="1" applyAlignment="1" applyProtection="1">
      <alignment horizontal="left"/>
      <protection/>
    </xf>
    <xf numFmtId="1" fontId="16" fillId="0" borderId="10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horizontal="left" wrapText="1"/>
      <protection/>
    </xf>
    <xf numFmtId="0" fontId="14" fillId="33" borderId="10" xfId="0" applyFont="1" applyFill="1" applyBorder="1" applyAlignment="1" applyProtection="1">
      <alignment horizontal="left"/>
      <protection/>
    </xf>
    <xf numFmtId="49" fontId="0" fillId="0" borderId="11" xfId="62" applyNumberFormat="1" applyFont="1" applyBorder="1" applyAlignment="1" applyProtection="1">
      <alignment horizontal="right" wrapText="1"/>
      <protection/>
    </xf>
    <xf numFmtId="1" fontId="13" fillId="33" borderId="10" xfId="62" applyNumberFormat="1" applyFont="1" applyFill="1" applyBorder="1" applyAlignment="1" applyProtection="1">
      <alignment horizontal="left" wrapText="1"/>
      <protection/>
    </xf>
    <xf numFmtId="3" fontId="16" fillId="34" borderId="10" xfId="62" applyNumberFormat="1" applyFont="1" applyFill="1" applyBorder="1" applyAlignment="1" applyProtection="1">
      <alignment wrapText="1"/>
      <protection locked="0"/>
    </xf>
    <xf numFmtId="49" fontId="14" fillId="33" borderId="10" xfId="62" applyNumberFormat="1" applyFont="1" applyFill="1" applyBorder="1" applyAlignment="1" applyProtection="1">
      <alignment horizontal="left" wrapText="1"/>
      <protection/>
    </xf>
    <xf numFmtId="0" fontId="13" fillId="33" borderId="10" xfId="62" applyNumberFormat="1" applyFont="1" applyFill="1" applyBorder="1" applyAlignment="1" applyProtection="1">
      <alignment wrapText="1"/>
      <protection/>
    </xf>
    <xf numFmtId="49" fontId="16" fillId="0" borderId="10" xfId="62" applyNumberFormat="1" applyFont="1" applyFill="1" applyBorder="1" applyAlignment="1" applyProtection="1">
      <alignment horizontal="right" wrapText="1"/>
      <protection/>
    </xf>
    <xf numFmtId="1" fontId="15" fillId="0" borderId="12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/>
      <protection/>
    </xf>
    <xf numFmtId="1" fontId="15" fillId="0" borderId="13" xfId="62" applyNumberFormat="1" applyFont="1" applyBorder="1" applyAlignment="1" applyProtection="1">
      <alignment horizontal="right" wrapText="1"/>
      <protection/>
    </xf>
    <xf numFmtId="1" fontId="15" fillId="34" borderId="10" xfId="62" applyNumberFormat="1" applyFont="1" applyFill="1" applyBorder="1" applyAlignment="1" applyProtection="1">
      <alignment horizontal="right" wrapText="1"/>
      <protection/>
    </xf>
    <xf numFmtId="1" fontId="0" fillId="34" borderId="10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49" fontId="16" fillId="0" borderId="10" xfId="62" applyNumberFormat="1" applyFont="1" applyBorder="1" applyAlignment="1" applyProtection="1">
      <alignment horizontal="right" wrapText="1"/>
      <protection/>
    </xf>
    <xf numFmtId="49" fontId="13" fillId="33" borderId="10" xfId="62" applyNumberFormat="1" applyFont="1" applyFill="1" applyBorder="1" applyAlignment="1" applyProtection="1">
      <alignment horizontal="left" wrapText="1"/>
      <protection/>
    </xf>
    <xf numFmtId="0" fontId="14" fillId="33" borderId="0" xfId="62" applyFont="1" applyFill="1" applyBorder="1" applyAlignment="1" applyProtection="1">
      <alignment vertical="top" wrapText="1"/>
      <protection/>
    </xf>
    <xf numFmtId="49" fontId="0" fillId="0" borderId="0" xfId="62" applyNumberFormat="1" applyFont="1" applyBorder="1" applyAlignment="1" applyProtection="1">
      <alignment horizontal="right" vertical="top" wrapText="1"/>
      <protection/>
    </xf>
    <xf numFmtId="3" fontId="0" fillId="0" borderId="0" xfId="62" applyNumberFormat="1" applyFont="1" applyBorder="1" applyAlignment="1" applyProtection="1">
      <alignment vertical="top" wrapText="1"/>
      <protection/>
    </xf>
    <xf numFmtId="49" fontId="14" fillId="33" borderId="0" xfId="62" applyNumberFormat="1" applyFont="1" applyFill="1" applyBorder="1" applyAlignment="1" applyProtection="1">
      <alignment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/>
    </xf>
    <xf numFmtId="0" fontId="16" fillId="0" borderId="0" xfId="62" applyFont="1" applyBorder="1" applyAlignment="1">
      <alignment vertical="top" wrapText="1"/>
      <protection/>
    </xf>
    <xf numFmtId="49" fontId="0" fillId="0" borderId="0" xfId="62" applyNumberFormat="1" applyFont="1" applyBorder="1" applyAlignment="1">
      <alignment vertical="top" wrapText="1"/>
      <protection/>
    </xf>
    <xf numFmtId="3" fontId="0" fillId="0" borderId="0" xfId="62" applyNumberFormat="1" applyFont="1" applyBorder="1" applyAlignment="1">
      <alignment vertical="top" wrapText="1"/>
      <protection/>
    </xf>
    <xf numFmtId="1" fontId="0" fillId="0" borderId="0" xfId="62" applyNumberFormat="1" applyFont="1" applyBorder="1" applyAlignment="1">
      <alignment vertical="top" wrapText="1"/>
      <protection/>
    </xf>
    <xf numFmtId="0" fontId="0" fillId="0" borderId="0" xfId="62" applyFont="1" applyAlignment="1">
      <alignment horizontal="left" vertical="top" wrapText="1"/>
      <protection/>
    </xf>
    <xf numFmtId="3" fontId="0" fillId="0" borderId="0" xfId="62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62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64" applyFont="1" applyFill="1" applyBorder="1" applyAlignment="1" applyProtection="1">
      <alignment vertical="center" wrapText="1"/>
      <protection locked="0"/>
    </xf>
    <xf numFmtId="0" fontId="7" fillId="0" borderId="0" xfId="64" applyFont="1" applyAlignment="1" applyProtection="1">
      <alignment horizontal="centerContinuous" wrapText="1"/>
      <protection locked="0"/>
    </xf>
    <xf numFmtId="0" fontId="7" fillId="0" borderId="0" xfId="64" applyFont="1">
      <alignment/>
      <protection/>
    </xf>
    <xf numFmtId="3" fontId="5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/>
      <protection locked="0"/>
    </xf>
    <xf numFmtId="0" fontId="7" fillId="0" borderId="0" xfId="64" applyFont="1" applyBorder="1" applyAlignment="1" applyProtection="1">
      <alignment wrapText="1"/>
      <protection locked="0"/>
    </xf>
    <xf numFmtId="3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4" applyNumberFormat="1" applyFont="1" applyProtection="1">
      <alignment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Alignment="1">
      <alignment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7" fillId="0" borderId="0" xfId="64" applyFont="1" applyBorder="1" applyAlignment="1" applyProtection="1">
      <alignment horizontal="centerContinuous" vertical="center" wrapText="1"/>
      <protection locked="0"/>
    </xf>
    <xf numFmtId="3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 horizontal="centerContinuous"/>
      <protection locked="0"/>
    </xf>
    <xf numFmtId="0" fontId="7" fillId="0" borderId="0" xfId="64" applyFont="1" applyAlignment="1">
      <alignment wrapText="1"/>
      <protection/>
    </xf>
    <xf numFmtId="1" fontId="7" fillId="0" borderId="0" xfId="64" applyNumberFormat="1" applyFont="1" applyProtection="1">
      <alignment/>
      <protection locked="0"/>
    </xf>
    <xf numFmtId="3" fontId="7" fillId="0" borderId="0" xfId="64" applyNumberFormat="1" applyFont="1" applyBorder="1">
      <alignment/>
      <protection/>
    </xf>
    <xf numFmtId="1" fontId="7" fillId="0" borderId="0" xfId="64" applyNumberFormat="1" applyFont="1" applyBorder="1">
      <alignment/>
      <protection/>
    </xf>
    <xf numFmtId="3" fontId="7" fillId="0" borderId="0" xfId="64" applyNumberFormat="1" applyFont="1">
      <alignment/>
      <protection/>
    </xf>
    <xf numFmtId="1" fontId="7" fillId="0" borderId="0" xfId="64" applyNumberFormat="1" applyFont="1">
      <alignment/>
      <protection/>
    </xf>
    <xf numFmtId="0" fontId="7" fillId="0" borderId="0" xfId="64" applyFont="1" applyBorder="1">
      <alignment/>
      <protection/>
    </xf>
    <xf numFmtId="0" fontId="0" fillId="0" borderId="0" xfId="64" applyFont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3" applyFont="1" applyBorder="1" applyAlignment="1" applyProtection="1">
      <alignment horizontal="centerContinuous" vertical="center" wrapText="1"/>
      <protection locked="0"/>
    </xf>
    <xf numFmtId="0" fontId="7" fillId="0" borderId="0" xfId="63" applyFont="1" applyAlignment="1" applyProtection="1">
      <alignment wrapText="1"/>
      <protection/>
    </xf>
    <xf numFmtId="0" fontId="7" fillId="0" borderId="0" xfId="63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63" applyFont="1" applyAlignment="1" applyProtection="1">
      <alignment horizontal="right" wrapText="1"/>
      <protection/>
    </xf>
    <xf numFmtId="0" fontId="19" fillId="0" borderId="10" xfId="63" applyFont="1" applyBorder="1" applyAlignment="1" applyProtection="1">
      <alignment wrapText="1"/>
      <protection/>
    </xf>
    <xf numFmtId="3" fontId="7" fillId="0" borderId="10" xfId="63" applyNumberFormat="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/>
    </xf>
    <xf numFmtId="0" fontId="7" fillId="0" borderId="10" xfId="63" applyFont="1" applyBorder="1" applyAlignment="1" applyProtection="1">
      <alignment vertical="top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7" fillId="34" borderId="10" xfId="63" applyNumberFormat="1" applyFont="1" applyFill="1" applyBorder="1" applyAlignment="1" applyProtection="1">
      <alignment wrapText="1"/>
      <protection locked="0"/>
    </xf>
    <xf numFmtId="0" fontId="7" fillId="0" borderId="10" xfId="63" applyFont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vertical="center" wrapText="1"/>
      <protection locked="0"/>
    </xf>
    <xf numFmtId="0" fontId="7" fillId="0" borderId="10" xfId="63" applyFont="1" applyFill="1" applyBorder="1" applyAlignment="1" applyProtection="1">
      <alignment vertical="top" wrapText="1"/>
      <protection/>
    </xf>
    <xf numFmtId="0" fontId="5" fillId="0" borderId="10" xfId="63" applyFont="1" applyBorder="1" applyAlignment="1" applyProtection="1">
      <alignment horizontal="right" wrapText="1"/>
      <protection/>
    </xf>
    <xf numFmtId="3" fontId="5" fillId="34" borderId="10" xfId="63" applyNumberFormat="1" applyFont="1" applyFill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wrapText="1"/>
      <protection/>
    </xf>
    <xf numFmtId="0" fontId="7" fillId="0" borderId="10" xfId="63" applyFont="1" applyFill="1" applyBorder="1" applyAlignment="1" applyProtection="1">
      <alignment wrapText="1"/>
      <protection/>
    </xf>
    <xf numFmtId="0" fontId="5" fillId="0" borderId="10" xfId="63" applyFont="1" applyBorder="1" applyAlignment="1" applyProtection="1">
      <alignment wrapText="1"/>
      <protection/>
    </xf>
    <xf numFmtId="1" fontId="7" fillId="0" borderId="0" xfId="63" applyNumberFormat="1" applyFont="1" applyFill="1" applyBorder="1" applyAlignment="1" applyProtection="1">
      <alignment wrapText="1"/>
      <protection/>
    </xf>
    <xf numFmtId="0" fontId="1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2" applyFont="1" applyBorder="1" applyAlignment="1" applyProtection="1">
      <alignment horizontal="center" vertical="top"/>
      <protection locked="0"/>
    </xf>
    <xf numFmtId="0" fontId="0" fillId="0" borderId="0" xfId="62" applyFont="1" applyBorder="1" applyAlignment="1" applyProtection="1">
      <alignment horizontal="right" vertical="top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 applyProtection="1">
      <alignment/>
      <protection locked="0"/>
    </xf>
    <xf numFmtId="0" fontId="0" fillId="0" borderId="0" xfId="62" applyFont="1" applyAlignment="1">
      <alignment horizontal="right" vertical="top" wrapText="1"/>
      <protection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horizontal="left" vertical="top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wrapText="1"/>
      <protection/>
    </xf>
    <xf numFmtId="0" fontId="11" fillId="0" borderId="0" xfId="63" applyFont="1" applyAlignment="1">
      <alignment horizontal="right" wrapText="1"/>
      <protection/>
    </xf>
    <xf numFmtId="0" fontId="11" fillId="0" borderId="0" xfId="65" applyFont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 applyProtection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wrapText="1"/>
      <protection/>
    </xf>
    <xf numFmtId="49" fontId="6" fillId="34" borderId="10" xfId="65" applyNumberFormat="1" applyFont="1" applyFill="1" applyBorder="1" applyAlignment="1">
      <alignment horizontal="center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11" fillId="34" borderId="10" xfId="65" applyFont="1" applyFill="1" applyBorder="1" applyAlignment="1">
      <alignment vertical="center" wrapText="1"/>
      <protection/>
    </xf>
    <xf numFmtId="3" fontId="11" fillId="34" borderId="10" xfId="65" applyNumberFormat="1" applyFont="1" applyFill="1" applyBorder="1" applyAlignment="1" applyProtection="1">
      <alignment vertical="center"/>
      <protection/>
    </xf>
    <xf numFmtId="3" fontId="11" fillId="34" borderId="10" xfId="65" applyNumberFormat="1" applyFont="1" applyFill="1" applyBorder="1" applyAlignment="1" applyProtection="1">
      <alignment vertical="center"/>
      <protection locked="0"/>
    </xf>
    <xf numFmtId="0" fontId="6" fillId="0" borderId="0" xfId="65" applyFont="1" applyProtection="1">
      <alignment/>
      <protection/>
    </xf>
    <xf numFmtId="0" fontId="6" fillId="0" borderId="0" xfId="65" applyFont="1">
      <alignment/>
      <protection/>
    </xf>
    <xf numFmtId="0" fontId="6" fillId="34" borderId="10" xfId="65" applyFont="1" applyFill="1" applyBorder="1" applyAlignment="1">
      <alignment vertical="center" wrapText="1"/>
      <protection/>
    </xf>
    <xf numFmtId="3" fontId="6" fillId="34" borderId="10" xfId="65" applyNumberFormat="1" applyFont="1" applyFill="1" applyBorder="1" applyAlignment="1" applyProtection="1">
      <alignment vertical="center"/>
      <protection locked="0"/>
    </xf>
    <xf numFmtId="3" fontId="6" fillId="34" borderId="10" xfId="65" applyNumberFormat="1" applyFont="1" applyFill="1" applyBorder="1" applyAlignment="1" applyProtection="1">
      <alignment vertical="center"/>
      <protection/>
    </xf>
    <xf numFmtId="0" fontId="6" fillId="0" borderId="0" xfId="65" applyFont="1" applyBorder="1">
      <alignment/>
      <protection/>
    </xf>
    <xf numFmtId="3" fontId="11" fillId="34" borderId="12" xfId="65" applyNumberFormat="1" applyFont="1" applyFill="1" applyBorder="1" applyAlignment="1" applyProtection="1">
      <alignment vertical="center"/>
      <protection/>
    </xf>
    <xf numFmtId="49" fontId="11" fillId="0" borderId="11" xfId="65" applyNumberFormat="1" applyFont="1" applyBorder="1" applyAlignment="1">
      <alignment horizontal="center" vertical="center" wrapText="1"/>
      <protection/>
    </xf>
    <xf numFmtId="3" fontId="11" fillId="34" borderId="11" xfId="65" applyNumberFormat="1" applyFont="1" applyFill="1" applyBorder="1" applyAlignment="1" applyProtection="1">
      <alignment vertical="center"/>
      <protection/>
    </xf>
    <xf numFmtId="3" fontId="6" fillId="34" borderId="13" xfId="65" applyNumberFormat="1" applyFont="1" applyFill="1" applyBorder="1" applyAlignment="1" applyProtection="1">
      <alignment vertical="center"/>
      <protection/>
    </xf>
    <xf numFmtId="0" fontId="6" fillId="34" borderId="10" xfId="65" applyFont="1" applyFill="1" applyBorder="1" applyAlignment="1">
      <alignment wrapText="1"/>
      <protection/>
    </xf>
    <xf numFmtId="49" fontId="6" fillId="0" borderId="10" xfId="65" applyNumberFormat="1" applyFont="1" applyBorder="1" applyAlignment="1">
      <alignment horizontal="center" wrapText="1"/>
      <protection/>
    </xf>
    <xf numFmtId="0" fontId="11" fillId="0" borderId="0" xfId="65" applyFont="1" applyBorder="1" applyAlignment="1" applyProtection="1">
      <alignment vertical="center" wrapText="1"/>
      <protection locked="0"/>
    </xf>
    <xf numFmtId="3" fontId="6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 applyBorder="1" applyProtection="1">
      <alignment/>
      <protection locked="0"/>
    </xf>
    <xf numFmtId="3" fontId="6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wrapText="1"/>
      <protection locked="0"/>
    </xf>
    <xf numFmtId="0" fontId="0" fillId="0" borderId="0" xfId="65" applyFont="1" applyBorder="1" applyProtection="1">
      <alignment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0" xfId="65" applyFont="1" applyProtection="1">
      <alignment/>
      <protection locked="0"/>
    </xf>
    <xf numFmtId="1" fontId="0" fillId="0" borderId="0" xfId="62" applyNumberFormat="1" applyFont="1" applyBorder="1" applyAlignment="1" applyProtection="1">
      <alignment vertical="top" wrapText="1"/>
      <protection locked="0"/>
    </xf>
    <xf numFmtId="0" fontId="6" fillId="0" borderId="0" xfId="65" applyFont="1" applyAlignment="1">
      <alignment wrapText="1"/>
      <protection/>
    </xf>
    <xf numFmtId="0" fontId="0" fillId="0" borderId="0" xfId="61" applyFont="1" applyAlignment="1" applyProtection="1">
      <alignment vertical="center"/>
      <protection locked="0"/>
    </xf>
    <xf numFmtId="0" fontId="16" fillId="0" borderId="0" xfId="60" applyFont="1" applyAlignment="1" applyProtection="1">
      <alignment horizontal="center" vertical="center"/>
      <protection locked="0"/>
    </xf>
    <xf numFmtId="0" fontId="0" fillId="0" borderId="0" xfId="65" applyFont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16" fillId="0" borderId="0" xfId="60" applyFont="1" applyAlignment="1" applyProtection="1">
      <alignment horizontal="left" vertical="center" wrapText="1"/>
      <protection locked="0"/>
    </xf>
    <xf numFmtId="0" fontId="0" fillId="0" borderId="0" xfId="60" applyFont="1" applyAlignment="1" applyProtection="1">
      <alignment horizontal="centerContinuous" vertical="center" wrapText="1"/>
      <protection locked="0"/>
    </xf>
    <xf numFmtId="0" fontId="0" fillId="0" borderId="0" xfId="60" applyFont="1" applyAlignment="1" applyProtection="1">
      <alignment horizontal="left" vertical="center" wrapText="1"/>
      <protection locked="0"/>
    </xf>
    <xf numFmtId="0" fontId="0" fillId="0" borderId="0" xfId="62" applyFont="1" applyAlignment="1" applyProtection="1">
      <alignment horizontal="right" vertical="center"/>
      <protection locked="0"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vertical="justify" wrapText="1"/>
      <protection locked="0"/>
    </xf>
    <xf numFmtId="0" fontId="6" fillId="0" borderId="0" xfId="60" applyFont="1" applyBorder="1" applyAlignment="1" applyProtection="1">
      <alignment horizontal="left" vertical="justify" wrapText="1"/>
      <protection locked="0"/>
    </xf>
    <xf numFmtId="0" fontId="6" fillId="0" borderId="0" xfId="61" applyFont="1">
      <alignment/>
      <protection/>
    </xf>
    <xf numFmtId="0" fontId="11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centerContinuous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11" fillId="0" borderId="0" xfId="61" applyFont="1">
      <alignment/>
      <protection/>
    </xf>
    <xf numFmtId="0" fontId="6" fillId="0" borderId="0" xfId="61" applyFont="1" applyProtection="1">
      <alignment/>
      <protection locked="0"/>
    </xf>
    <xf numFmtId="0" fontId="6" fillId="0" borderId="0" xfId="61" applyFont="1" applyAlignment="1" applyProtection="1">
      <alignment/>
      <protection locked="0"/>
    </xf>
    <xf numFmtId="0" fontId="6" fillId="0" borderId="0" xfId="61" applyFont="1" applyAlignment="1">
      <alignment/>
      <protection/>
    </xf>
    <xf numFmtId="0" fontId="0" fillId="0" borderId="10" xfId="60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justify" wrapText="1"/>
      <protection/>
    </xf>
    <xf numFmtId="49" fontId="16" fillId="34" borderId="10" xfId="60" applyNumberFormat="1" applyFont="1" applyFill="1" applyBorder="1" applyAlignment="1" applyProtection="1">
      <alignment vertical="justify" wrapText="1"/>
      <protection/>
    </xf>
    <xf numFmtId="0" fontId="0" fillId="34" borderId="10" xfId="60" applyFont="1" applyFill="1" applyBorder="1" applyAlignment="1" applyProtection="1">
      <alignment horizontal="left" vertical="center" wrapText="1"/>
      <protection/>
    </xf>
    <xf numFmtId="0" fontId="0" fillId="0" borderId="0" xfId="61" applyFont="1">
      <alignment/>
      <protection/>
    </xf>
    <xf numFmtId="0" fontId="0" fillId="0" borderId="10" xfId="60" applyFont="1" applyBorder="1" applyProtection="1">
      <alignment/>
      <protection/>
    </xf>
    <xf numFmtId="49" fontId="0" fillId="0" borderId="10" xfId="60" applyNumberFormat="1" applyFont="1" applyBorder="1" applyAlignment="1" applyProtection="1">
      <alignment horizontal="center" vertical="center" wrapText="1"/>
      <protection/>
    </xf>
    <xf numFmtId="3" fontId="0" fillId="34" borderId="10" xfId="60" applyNumberFormat="1" applyFont="1" applyFill="1" applyBorder="1" applyAlignment="1" applyProtection="1">
      <alignment vertical="center" wrapText="1"/>
      <protection locked="0"/>
    </xf>
    <xf numFmtId="3" fontId="0" fillId="34" borderId="10" xfId="60" applyNumberFormat="1" applyFont="1" applyFill="1" applyBorder="1" applyAlignment="1" applyProtection="1">
      <alignment vertical="center" wrapText="1"/>
      <protection/>
    </xf>
    <xf numFmtId="3" fontId="0" fillId="0" borderId="10" xfId="60" applyNumberFormat="1" applyFont="1" applyFill="1" applyBorder="1" applyAlignment="1" applyProtection="1">
      <alignment vertical="center" wrapText="1"/>
      <protection/>
    </xf>
    <xf numFmtId="0" fontId="0" fillId="0" borderId="0" xfId="61" applyFont="1" applyProtection="1">
      <alignment/>
      <protection/>
    </xf>
    <xf numFmtId="0" fontId="0" fillId="0" borderId="10" xfId="60" applyNumberFormat="1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center" wrapText="1"/>
      <protection/>
    </xf>
    <xf numFmtId="0" fontId="0" fillId="0" borderId="10" xfId="60" applyFont="1" applyBorder="1" applyAlignment="1" applyProtection="1">
      <alignment horizontal="right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horizontal="left"/>
      <protection/>
    </xf>
    <xf numFmtId="0" fontId="0" fillId="0" borderId="10" xfId="60" applyFont="1" applyBorder="1" applyAlignment="1" applyProtection="1">
      <alignment vertical="top" wrapText="1"/>
      <protection/>
    </xf>
    <xf numFmtId="0" fontId="0" fillId="0" borderId="10" xfId="60" applyFont="1" applyBorder="1" applyAlignment="1" applyProtection="1">
      <alignment horizontal="lef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0" fillId="34" borderId="12" xfId="60" applyNumberFormat="1" applyFont="1" applyFill="1" applyBorder="1" applyAlignment="1" applyProtection="1">
      <alignment vertical="center" wrapText="1"/>
      <protection/>
    </xf>
    <xf numFmtId="3" fontId="0" fillId="0" borderId="12" xfId="60" applyNumberFormat="1" applyFont="1" applyFill="1" applyBorder="1" applyAlignment="1" applyProtection="1">
      <alignment vertical="center" wrapText="1"/>
      <protection/>
    </xf>
    <xf numFmtId="0" fontId="0" fillId="0" borderId="11" xfId="60" applyFont="1" applyBorder="1" applyAlignment="1" applyProtection="1">
      <alignment vertical="justify" wrapText="1"/>
      <protection/>
    </xf>
    <xf numFmtId="49" fontId="0" fillId="34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vertical="justify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0" xfId="60" applyFont="1" applyProtection="1">
      <alignment/>
      <protection locked="0"/>
    </xf>
    <xf numFmtId="0" fontId="0" fillId="0" borderId="0" xfId="60" applyFont="1" applyAlignment="1" applyProtection="1">
      <alignment vertical="center" wrapText="1"/>
      <protection locked="0"/>
    </xf>
    <xf numFmtId="0" fontId="0" fillId="0" borderId="0" xfId="61" applyFo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0" fontId="0" fillId="0" borderId="0" xfId="60" applyFont="1" applyBorder="1" applyAlignment="1" applyProtection="1">
      <alignment horizontal="centerContinuous"/>
      <protection locked="0"/>
    </xf>
    <xf numFmtId="0" fontId="0" fillId="0" borderId="0" xfId="60" applyFont="1" applyAlignment="1" applyProtection="1">
      <alignment horizontal="centerContinuous"/>
      <protection locked="0"/>
    </xf>
    <xf numFmtId="0" fontId="0" fillId="0" borderId="0" xfId="61" applyFont="1" applyAlignment="1" applyProtection="1">
      <alignment/>
      <protection locked="0"/>
    </xf>
    <xf numFmtId="0" fontId="6" fillId="0" borderId="0" xfId="57" applyFont="1" applyAlignment="1">
      <alignment horizontal="centerContinuous" vertical="center" wrapText="1"/>
      <protection/>
    </xf>
    <xf numFmtId="0" fontId="6" fillId="0" borderId="0" xfId="61" applyFont="1" applyAlignment="1">
      <alignment vertical="center"/>
      <protection/>
    </xf>
    <xf numFmtId="0" fontId="6" fillId="0" borderId="0" xfId="57" applyFont="1" applyAlignment="1" applyProtection="1">
      <alignment horizontal="center" vertical="center"/>
      <protection locked="0"/>
    </xf>
    <xf numFmtId="49" fontId="6" fillId="0" borderId="0" xfId="57" applyNumberFormat="1" applyFont="1" applyAlignment="1" applyProtection="1">
      <alignment horizontal="center" vertical="center"/>
      <protection locked="0"/>
    </xf>
    <xf numFmtId="1" fontId="6" fillId="0" borderId="0" xfId="57" applyNumberFormat="1" applyFont="1" applyAlignment="1" applyProtection="1">
      <alignment horizontal="center" vertical="center"/>
      <protection locked="0"/>
    </xf>
    <xf numFmtId="0" fontId="6" fillId="0" borderId="0" xfId="57" applyFont="1" applyAlignment="1">
      <alignment/>
      <protection/>
    </xf>
    <xf numFmtId="1" fontId="6" fillId="0" borderId="0" xfId="60" applyNumberFormat="1" applyFont="1" applyAlignment="1" applyProtection="1">
      <alignment horizontal="center"/>
      <protection locked="0"/>
    </xf>
    <xf numFmtId="0" fontId="6" fillId="0" borderId="0" xfId="60" applyFont="1" applyAlignment="1">
      <alignment horizontal="center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>
      <alignment vertical="justify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1" fontId="6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right"/>
      <protection locked="0"/>
    </xf>
    <xf numFmtId="0" fontId="11" fillId="0" borderId="10" xfId="57" applyFont="1" applyBorder="1" applyAlignment="1" applyProtection="1">
      <alignment horizontal="centerContinuous" vertical="center" wrapText="1"/>
      <protection/>
    </xf>
    <xf numFmtId="0" fontId="11" fillId="0" borderId="0" xfId="57" applyFont="1" applyBorder="1" applyProtection="1">
      <alignment/>
      <protection/>
    </xf>
    <xf numFmtId="0" fontId="11" fillId="0" borderId="0" xfId="61" applyFont="1" applyProtection="1">
      <alignment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vertical="center" wrapText="1"/>
      <protection/>
    </xf>
    <xf numFmtId="0" fontId="11" fillId="0" borderId="10" xfId="57" applyFont="1" applyBorder="1" applyAlignment="1" applyProtection="1">
      <alignment vertical="center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6" fillId="34" borderId="0" xfId="57" applyFont="1" applyFill="1" applyBorder="1" applyProtection="1">
      <alignment/>
      <protection/>
    </xf>
    <xf numFmtId="0" fontId="11" fillId="34" borderId="10" xfId="57" applyFont="1" applyFill="1" applyBorder="1" applyAlignment="1" applyProtection="1">
      <alignment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6" fillId="34" borderId="0" xfId="57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>
      <alignment/>
      <protection/>
    </xf>
    <xf numFmtId="0" fontId="6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57" applyFont="1" applyFill="1" applyBorder="1" applyAlignment="1" applyProtection="1">
      <alignment horizontal="right"/>
      <protection/>
    </xf>
    <xf numFmtId="0" fontId="11" fillId="34" borderId="10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center" vertical="center" wrapText="1"/>
      <protection/>
    </xf>
    <xf numFmtId="0" fontId="11" fillId="34" borderId="10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16" fillId="0" borderId="10" xfId="57" applyFont="1" applyBorder="1" applyAlignment="1" applyProtection="1">
      <alignment vertical="center" wrapText="1"/>
      <protection/>
    </xf>
    <xf numFmtId="49" fontId="15" fillId="0" borderId="10" xfId="57" applyNumberFormat="1" applyFont="1" applyBorder="1" applyAlignment="1" applyProtection="1">
      <alignment horizontal="center" vertical="center" wrapText="1"/>
      <protection/>
    </xf>
    <xf numFmtId="1" fontId="0" fillId="34" borderId="10" xfId="57" applyNumberFormat="1" applyFont="1" applyFill="1" applyBorder="1" applyAlignment="1" applyProtection="1">
      <alignment vertical="center" wrapText="1"/>
      <protection locked="0"/>
    </xf>
    <xf numFmtId="1" fontId="0" fillId="34" borderId="10" xfId="57" applyNumberFormat="1" applyFont="1" applyFill="1" applyBorder="1" applyAlignment="1" applyProtection="1">
      <alignment vertical="center" wrapText="1"/>
      <protection/>
    </xf>
    <xf numFmtId="0" fontId="0" fillId="34" borderId="0" xfId="57" applyFont="1" applyFill="1" applyBorder="1" applyProtection="1">
      <alignment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>
      <alignment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vertical="center" wrapText="1"/>
      <protection/>
    </xf>
    <xf numFmtId="49" fontId="16" fillId="0" borderId="10" xfId="57" applyNumberFormat="1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 wrapText="1"/>
      <protection/>
    </xf>
    <xf numFmtId="0" fontId="16" fillId="34" borderId="10" xfId="57" applyFont="1" applyFill="1" applyBorder="1" applyAlignment="1" applyProtection="1">
      <alignment vertical="center" wrapText="1"/>
      <protection/>
    </xf>
    <xf numFmtId="1" fontId="16" fillId="34" borderId="10" xfId="57" applyNumberFormat="1" applyFont="1" applyFill="1" applyBorder="1" applyAlignment="1" applyProtection="1">
      <alignment vertical="center" wrapText="1"/>
      <protection/>
    </xf>
    <xf numFmtId="0" fontId="16" fillId="34" borderId="0" xfId="57" applyFont="1" applyFill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6" fillId="0" borderId="0" xfId="57" applyFont="1" applyAlignment="1" applyProtection="1">
      <alignment horizontal="left" wrapText="1"/>
      <protection locked="0"/>
    </xf>
    <xf numFmtId="0" fontId="16" fillId="0" borderId="0" xfId="57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/>
      <protection/>
    </xf>
    <xf numFmtId="1" fontId="0" fillId="34" borderId="10" xfId="57" applyNumberFormat="1" applyFont="1" applyFill="1" applyBorder="1" applyAlignment="1" applyProtection="1">
      <alignment vertical="center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 quotePrefix="1">
      <alignment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34" borderId="0" xfId="57" applyFont="1" applyFill="1" applyBorder="1" applyAlignment="1" applyProtection="1">
      <alignment horizontal="right"/>
      <protection/>
    </xf>
    <xf numFmtId="0" fontId="0" fillId="0" borderId="0" xfId="61" applyFont="1" applyBorder="1">
      <alignment/>
      <protection/>
    </xf>
    <xf numFmtId="0" fontId="16" fillId="0" borderId="10" xfId="57" applyFont="1" applyBorder="1" applyAlignment="1" applyProtection="1">
      <alignment horizontal="center" vertical="center" wrapText="1"/>
      <protection/>
    </xf>
    <xf numFmtId="0" fontId="16" fillId="34" borderId="10" xfId="57" applyFont="1" applyFill="1" applyBorder="1" applyAlignment="1" applyProtection="1">
      <alignment horizontal="center" vertical="center" wrapText="1"/>
      <protection/>
    </xf>
    <xf numFmtId="0" fontId="16" fillId="0" borderId="0" xfId="61" applyFont="1" applyAlignment="1" applyProtection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34" borderId="10" xfId="57" applyFont="1" applyFill="1" applyBorder="1" applyAlignment="1" applyProtection="1">
      <alignment horizontal="center"/>
      <protection/>
    </xf>
    <xf numFmtId="0" fontId="0" fillId="0" borderId="10" xfId="57" applyFont="1" applyBorder="1" applyAlignment="1" applyProtection="1">
      <alignment horizontal="left" vertical="center" wrapText="1"/>
      <protection/>
    </xf>
    <xf numFmtId="1" fontId="0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0" fillId="34" borderId="10" xfId="57" applyNumberFormat="1" applyFont="1" applyFill="1" applyBorder="1" applyAlignment="1" applyProtection="1">
      <alignment horizontal="right"/>
      <protection/>
    </xf>
    <xf numFmtId="0" fontId="16" fillId="0" borderId="10" xfId="57" applyFont="1" applyBorder="1" applyAlignment="1" applyProtection="1">
      <alignment horizontal="left" vertical="center" wrapText="1"/>
      <protection/>
    </xf>
    <xf numFmtId="0" fontId="16" fillId="34" borderId="10" xfId="57" applyFont="1" applyFill="1" applyBorder="1" applyAlignment="1" applyProtection="1">
      <alignment horizontal="right" vertical="center" wrapText="1"/>
      <protection/>
    </xf>
    <xf numFmtId="0" fontId="15" fillId="0" borderId="0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 locked="0"/>
    </xf>
    <xf numFmtId="0" fontId="0" fillId="0" borderId="0" xfId="57" applyFont="1" applyAlignment="1" applyProtection="1">
      <alignment horizontal="left" vertical="center" wrapText="1"/>
      <protection locked="0"/>
    </xf>
    <xf numFmtId="0" fontId="16" fillId="0" borderId="0" xfId="57" applyFont="1" applyBorder="1" applyAlignment="1" applyProtection="1">
      <alignment horizontal="left" wrapText="1"/>
      <protection/>
    </xf>
    <xf numFmtId="0" fontId="0" fillId="0" borderId="0" xfId="65" applyFont="1" applyAlignment="1">
      <alignment horizontal="right"/>
      <protection/>
    </xf>
    <xf numFmtId="0" fontId="0" fillId="0" borderId="0" xfId="58" applyFont="1" applyAlignment="1" applyProtection="1">
      <alignment vertical="center" wrapText="1"/>
      <protection locked="0"/>
    </xf>
    <xf numFmtId="0" fontId="0" fillId="0" borderId="0" xfId="60" applyFont="1" applyAlignment="1" applyProtection="1">
      <alignment horizontal="center"/>
      <protection locked="0"/>
    </xf>
    <xf numFmtId="0" fontId="0" fillId="0" borderId="0" xfId="62" applyFont="1" applyAlignment="1" applyProtection="1">
      <alignment horizontal="right" vertical="top"/>
      <protection locked="0"/>
    </xf>
    <xf numFmtId="0" fontId="5" fillId="0" borderId="0" xfId="60" applyFont="1" applyBorder="1" applyAlignment="1" applyProtection="1">
      <alignment vertical="justify"/>
      <protection locked="0"/>
    </xf>
    <xf numFmtId="49" fontId="5" fillId="0" borderId="0" xfId="60" applyNumberFormat="1" applyFont="1" applyBorder="1" applyAlignment="1" applyProtection="1">
      <alignment vertical="justify"/>
      <protection locked="0"/>
    </xf>
    <xf numFmtId="0" fontId="7" fillId="0" borderId="0" xfId="60" applyFont="1" applyBorder="1" applyAlignment="1" applyProtection="1">
      <alignment vertical="justify"/>
      <protection locked="0"/>
    </xf>
    <xf numFmtId="0" fontId="7" fillId="0" borderId="0" xfId="62" applyFont="1" applyAlignment="1" applyProtection="1">
      <alignment vertical="top" wrapText="1"/>
      <protection locked="0"/>
    </xf>
    <xf numFmtId="0" fontId="7" fillId="0" borderId="0" xfId="61" applyFont="1" applyProtection="1">
      <alignment/>
      <protection/>
    </xf>
    <xf numFmtId="0" fontId="5" fillId="0" borderId="0" xfId="60" applyFont="1" applyBorder="1" applyAlignment="1" applyProtection="1">
      <alignment vertical="justify" wrapText="1"/>
      <protection locked="0"/>
    </xf>
    <xf numFmtId="0" fontId="7" fillId="0" borderId="0" xfId="60" applyFont="1" applyBorder="1" applyAlignment="1" applyProtection="1">
      <alignment vertical="justify" wrapText="1"/>
      <protection locked="0"/>
    </xf>
    <xf numFmtId="0" fontId="5" fillId="0" borderId="0" xfId="61" applyFont="1" applyBorder="1" applyProtection="1">
      <alignment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7" fillId="0" borderId="10" xfId="58" applyFont="1" applyBorder="1" applyAlignment="1" applyProtection="1">
      <alignment horizontal="left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4" borderId="10" xfId="58" applyNumberFormat="1" applyFont="1" applyFill="1" applyBorder="1" applyAlignment="1">
      <alignment horizontal="right" vertical="center" wrapText="1"/>
      <protection/>
    </xf>
    <xf numFmtId="3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3" fontId="7" fillId="0" borderId="10" xfId="58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0" xfId="58" applyFont="1" applyBorder="1" applyAlignment="1" applyProtection="1">
      <alignment horizontal="right" vertical="center" wrapText="1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3" fontId="7" fillId="34" borderId="10" xfId="58" applyNumberFormat="1" applyFont="1" applyFill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1" fontId="22" fillId="34" borderId="10" xfId="58" applyNumberFormat="1" applyFont="1" applyFill="1" applyBorder="1" applyAlignment="1" applyProtection="1">
      <alignment horizontal="right" vertical="center" wrapText="1"/>
      <protection/>
    </xf>
    <xf numFmtId="1" fontId="7" fillId="34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Border="1" applyAlignment="1" applyProtection="1">
      <alignment horizontal="right" vertical="center" wrapText="1"/>
      <protection/>
    </xf>
    <xf numFmtId="1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1" fontId="7" fillId="0" borderId="10" xfId="58" applyNumberFormat="1" applyFont="1" applyBorder="1" applyAlignment="1" applyProtection="1">
      <alignment horizontal="right" vertical="center" wrapText="1"/>
      <protection/>
    </xf>
    <xf numFmtId="1" fontId="7" fillId="0" borderId="0" xfId="61" applyNumberFormat="1" applyFont="1" applyBorder="1" applyProtection="1">
      <alignment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Alignment="1" applyProtection="1">
      <alignment vertical="center" wrapText="1"/>
      <protection locked="0"/>
    </xf>
    <xf numFmtId="1" fontId="7" fillId="0" borderId="0" xfId="58" applyNumberFormat="1" applyFont="1" applyAlignment="1" applyProtection="1">
      <alignment vertical="center" wrapText="1"/>
      <protection locked="0"/>
    </xf>
    <xf numFmtId="0" fontId="7" fillId="0" borderId="0" xfId="61" applyFont="1" applyProtection="1">
      <alignment/>
      <protection locked="0"/>
    </xf>
    <xf numFmtId="1" fontId="7" fillId="0" borderId="0" xfId="61" applyNumberFormat="1" applyFont="1" applyProtection="1">
      <alignment/>
      <protection locked="0"/>
    </xf>
    <xf numFmtId="1" fontId="7" fillId="0" borderId="0" xfId="61" applyNumberFormat="1" applyFont="1" applyProtection="1">
      <alignment/>
      <protection/>
    </xf>
    <xf numFmtId="2" fontId="7" fillId="0" borderId="0" xfId="61" applyNumberFormat="1" applyFont="1" applyProtection="1">
      <alignment/>
      <protection/>
    </xf>
    <xf numFmtId="0" fontId="6" fillId="0" borderId="11" xfId="58" applyFont="1" applyBorder="1" applyAlignment="1" applyProtection="1">
      <alignment horizontal="centerContinuous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Continuous" vertical="center" wrapText="1"/>
      <protection/>
    </xf>
    <xf numFmtId="44" fontId="6" fillId="0" borderId="10" xfId="44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0" fillId="0" borderId="0" xfId="60" applyFont="1" applyBorder="1" applyAlignment="1" applyProtection="1">
      <alignment horizontal="right" vertical="justify" wrapText="1"/>
      <protection locked="0"/>
    </xf>
    <xf numFmtId="0" fontId="0" fillId="0" borderId="0" xfId="59" applyFont="1" applyAlignment="1">
      <alignment horizontal="left" vertical="center" wrapText="1"/>
      <protection/>
    </xf>
    <xf numFmtId="0" fontId="6" fillId="0" borderId="0" xfId="65" applyFont="1" applyAlignment="1">
      <alignment horizontal="right"/>
      <protection/>
    </xf>
    <xf numFmtId="0" fontId="16" fillId="0" borderId="0" xfId="60" applyFont="1" applyBorder="1" applyAlignment="1">
      <alignment vertical="justify"/>
      <protection/>
    </xf>
    <xf numFmtId="3" fontId="16" fillId="0" borderId="0" xfId="60" applyNumberFormat="1" applyFont="1" applyAlignment="1">
      <alignment vertical="justify"/>
      <protection/>
    </xf>
    <xf numFmtId="0" fontId="0" fillId="0" borderId="0" xfId="60" applyFont="1" applyAlignment="1">
      <alignment horizontal="center"/>
      <protection/>
    </xf>
    <xf numFmtId="3" fontId="0" fillId="0" borderId="0" xfId="60" applyNumberFormat="1" applyFont="1" applyAlignment="1">
      <alignment horizontal="center"/>
      <protection/>
    </xf>
    <xf numFmtId="3" fontId="6" fillId="0" borderId="0" xfId="62" applyNumberFormat="1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3" fontId="0" fillId="0" borderId="0" xfId="60" applyNumberFormat="1" applyFont="1" applyBorder="1" applyAlignment="1">
      <alignment vertical="justify"/>
      <protection/>
    </xf>
    <xf numFmtId="0" fontId="0" fillId="0" borderId="0" xfId="60" applyFont="1" applyBorder="1" applyAlignment="1">
      <alignment vertical="justify"/>
      <protection/>
    </xf>
    <xf numFmtId="3" fontId="16" fillId="0" borderId="0" xfId="60" applyNumberFormat="1" applyFont="1" applyBorder="1" applyAlignment="1">
      <alignment horizontal="right" vertical="justify"/>
      <protection/>
    </xf>
    <xf numFmtId="0" fontId="16" fillId="0" borderId="0" xfId="61" applyFont="1" applyBorder="1">
      <alignment/>
      <protection/>
    </xf>
    <xf numFmtId="0" fontId="16" fillId="0" borderId="10" xfId="59" applyFont="1" applyBorder="1" applyAlignment="1">
      <alignment horizontal="left" vertical="center" wrapText="1"/>
      <protection/>
    </xf>
    <xf numFmtId="3" fontId="0" fillId="0" borderId="10" xfId="59" applyNumberFormat="1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3" fontId="7" fillId="0" borderId="10" xfId="59" applyNumberFormat="1" applyFont="1" applyBorder="1" applyAlignment="1">
      <alignment horizontal="left" vertical="center" wrapText="1"/>
      <protection/>
    </xf>
    <xf numFmtId="0" fontId="7" fillId="0" borderId="0" xfId="61" applyFont="1">
      <alignment/>
      <protection/>
    </xf>
    <xf numFmtId="0" fontId="7" fillId="0" borderId="10" xfId="59" applyFont="1" applyBorder="1" applyAlignment="1">
      <alignment horizontal="left" vertical="top" wrapText="1"/>
      <protection/>
    </xf>
    <xf numFmtId="3" fontId="9" fillId="34" borderId="10" xfId="59" applyNumberFormat="1" applyFont="1" applyFill="1" applyBorder="1" applyAlignment="1" applyProtection="1">
      <alignment horizontal="right" wrapText="1"/>
      <protection locked="0"/>
    </xf>
    <xf numFmtId="2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0" fontId="19" fillId="0" borderId="10" xfId="59" applyFont="1" applyBorder="1" applyAlignment="1">
      <alignment horizontal="right" vertical="center" wrapText="1"/>
      <protection/>
    </xf>
    <xf numFmtId="49" fontId="20" fillId="0" borderId="10" xfId="59" applyNumberFormat="1" applyFont="1" applyBorder="1" applyAlignment="1">
      <alignment horizontal="center" vertical="center" wrapText="1"/>
      <protection/>
    </xf>
    <xf numFmtId="3" fontId="9" fillId="34" borderId="10" xfId="59" applyNumberFormat="1" applyFont="1" applyFill="1" applyBorder="1" applyAlignment="1">
      <alignment horizontal="right" wrapText="1"/>
      <protection/>
    </xf>
    <xf numFmtId="4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Border="1" applyAlignment="1" applyProtection="1">
      <alignment horizontal="right" wrapText="1"/>
      <protection/>
    </xf>
    <xf numFmtId="3" fontId="9" fillId="0" borderId="10" xfId="59" applyNumberFormat="1" applyFont="1" applyBorder="1" applyAlignment="1">
      <alignment horizontal="right" wrapText="1"/>
      <protection/>
    </xf>
    <xf numFmtId="4" fontId="9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0" xfId="61" applyNumberFormat="1" applyFont="1">
      <alignment/>
      <protection/>
    </xf>
    <xf numFmtId="0" fontId="15" fillId="0" borderId="10" xfId="59" applyFont="1" applyBorder="1" applyAlignment="1">
      <alignment horizontal="right" vertical="center" wrapText="1"/>
      <protection/>
    </xf>
    <xf numFmtId="0" fontId="15" fillId="0" borderId="10" xfId="59" applyFont="1" applyBorder="1" applyAlignment="1">
      <alignment horizontal="left" vertical="center" wrapText="1"/>
      <protection/>
    </xf>
    <xf numFmtId="3" fontId="0" fillId="34" borderId="10" xfId="59" applyNumberFormat="1" applyFont="1" applyFill="1" applyBorder="1" applyAlignment="1">
      <alignment horizontal="right" wrapText="1"/>
      <protection/>
    </xf>
    <xf numFmtId="4" fontId="0" fillId="34" borderId="10" xfId="59" applyNumberFormat="1" applyFont="1" applyFill="1" applyBorder="1" applyAlignment="1">
      <alignment horizontal="right" wrapText="1"/>
      <protection/>
    </xf>
    <xf numFmtId="3" fontId="0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>
      <alignment horizontal="right" wrapText="1"/>
      <protection/>
    </xf>
    <xf numFmtId="4" fontId="7" fillId="34" borderId="10" xfId="59" applyNumberFormat="1" applyFont="1" applyFill="1" applyBorder="1" applyAlignment="1">
      <alignment horizontal="right" wrapText="1"/>
      <protection/>
    </xf>
    <xf numFmtId="3" fontId="7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 applyProtection="1">
      <alignment horizontal="right" wrapText="1"/>
      <protection locked="0"/>
    </xf>
    <xf numFmtId="4" fontId="7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10" xfId="59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Border="1" applyAlignment="1" applyProtection="1">
      <alignment horizontal="right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3" fontId="0" fillId="0" borderId="0" xfId="59" applyNumberFormat="1" applyFont="1" applyBorder="1" applyAlignment="1">
      <alignment horizontal="left" vertical="center" wrapText="1"/>
      <protection/>
    </xf>
    <xf numFmtId="0" fontId="0" fillId="0" borderId="0" xfId="59" applyFont="1" applyBorder="1" applyAlignment="1">
      <alignment horizontal="left" vertical="center" wrapText="1"/>
      <protection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3" fontId="0" fillId="0" borderId="0" xfId="61" applyNumberFormat="1" applyFont="1">
      <alignment/>
      <protection/>
    </xf>
    <xf numFmtId="0" fontId="11" fillId="0" borderId="10" xfId="59" applyFont="1" applyBorder="1" applyAlignment="1">
      <alignment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right" vertical="top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5" fillId="0" borderId="0" xfId="61" applyFont="1" applyProtection="1">
      <alignment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2" applyFont="1" applyAlignment="1" applyProtection="1">
      <alignment horizontal="right" vertical="top"/>
      <protection locked="0"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0" fillId="0" borderId="0" xfId="58" applyNumberFormat="1" applyFont="1" applyAlignment="1" applyProtection="1">
      <alignment vertical="center" wrapText="1"/>
      <protection locked="0"/>
    </xf>
    <xf numFmtId="0" fontId="0" fillId="0" borderId="0" xfId="61" applyFont="1" applyBorder="1" applyProtection="1">
      <alignment/>
      <protection/>
    </xf>
    <xf numFmtId="1" fontId="0" fillId="0" borderId="0" xfId="61" applyNumberFormat="1" applyFont="1" applyProtection="1">
      <alignment/>
      <protection locked="0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7" fillId="0" borderId="0" xfId="64" applyFont="1" applyAlignment="1" applyProtection="1">
      <alignment horizontal="right"/>
      <protection locked="0"/>
    </xf>
    <xf numFmtId="3" fontId="7" fillId="34" borderId="10" xfId="64" applyNumberFormat="1" applyFont="1" applyFill="1" applyBorder="1" applyAlignment="1" applyProtection="1">
      <alignment vertical="center" wrapText="1"/>
      <protection/>
    </xf>
    <xf numFmtId="3" fontId="7" fillId="0" borderId="0" xfId="64" applyNumberFormat="1" applyFont="1" applyBorder="1" applyAlignment="1" applyProtection="1">
      <alignment vertical="center" wrapText="1"/>
      <protection/>
    </xf>
    <xf numFmtId="3" fontId="7" fillId="0" borderId="10" xfId="64" applyNumberFormat="1" applyFont="1" applyBorder="1" applyProtection="1">
      <alignment/>
      <protection/>
    </xf>
    <xf numFmtId="3" fontId="7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0" xfId="64" applyFont="1" applyProtection="1">
      <alignment/>
      <protection locked="0"/>
    </xf>
    <xf numFmtId="0" fontId="7" fillId="0" borderId="0" xfId="62" applyFont="1" applyAlignment="1" applyProtection="1">
      <alignment vertical="top"/>
      <protection locked="0"/>
    </xf>
    <xf numFmtId="0" fontId="7" fillId="0" borderId="15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7" fillId="0" borderId="10" xfId="64" applyFont="1" applyBorder="1" applyAlignment="1" applyProtection="1">
      <alignment vertical="center" wrapText="1"/>
      <protection/>
    </xf>
    <xf numFmtId="3" fontId="5" fillId="0" borderId="10" xfId="64" applyNumberFormat="1" applyFont="1" applyBorder="1" applyAlignment="1" applyProtection="1">
      <alignment vertical="center"/>
      <protection/>
    </xf>
    <xf numFmtId="0" fontId="7" fillId="0" borderId="10" xfId="64" applyFont="1" applyBorder="1" applyAlignment="1" applyProtection="1">
      <alignment wrapText="1"/>
      <protection/>
    </xf>
    <xf numFmtId="0" fontId="19" fillId="0" borderId="10" xfId="64" applyFont="1" applyBorder="1" applyAlignment="1" applyProtection="1">
      <alignment vertical="center" wrapText="1"/>
      <protection/>
    </xf>
    <xf numFmtId="3" fontId="7" fillId="0" borderId="10" xfId="64" applyNumberFormat="1" applyFont="1" applyFill="1" applyBorder="1" applyProtection="1">
      <alignment/>
      <protection/>
    </xf>
    <xf numFmtId="3" fontId="7" fillId="0" borderId="10" xfId="64" applyNumberFormat="1" applyFont="1" applyBorder="1" applyAlignment="1" applyProtection="1">
      <alignment horizontal="center" vertical="center"/>
      <protection/>
    </xf>
    <xf numFmtId="0" fontId="7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horizontal="right"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/>
    </xf>
    <xf numFmtId="0" fontId="7" fillId="0" borderId="0" xfId="64" applyFont="1" applyProtection="1">
      <alignment/>
      <protection/>
    </xf>
    <xf numFmtId="0" fontId="7" fillId="0" borderId="10" xfId="64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10" xfId="64" applyFont="1" applyBorder="1" applyAlignment="1" applyProtection="1">
      <alignment horizontal="left" vertical="center" wrapText="1"/>
      <protection/>
    </xf>
    <xf numFmtId="0" fontId="19" fillId="0" borderId="10" xfId="64" applyFont="1" applyBorder="1" applyAlignment="1" applyProtection="1">
      <alignment horizontal="right" vertical="center" wrapText="1"/>
      <protection/>
    </xf>
    <xf numFmtId="0" fontId="7" fillId="34" borderId="10" xfId="64" applyFont="1" applyFill="1" applyBorder="1" applyAlignment="1" applyProtection="1">
      <alignment wrapText="1"/>
      <protection/>
    </xf>
    <xf numFmtId="0" fontId="7" fillId="34" borderId="10" xfId="64" applyFont="1" applyFill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vertical="center" wrapText="1"/>
      <protection/>
    </xf>
    <xf numFmtId="0" fontId="19" fillId="0" borderId="10" xfId="64" applyFont="1" applyBorder="1" applyAlignment="1" applyProtection="1">
      <alignment horizontal="left" vertical="center" wrapText="1"/>
      <protection/>
    </xf>
    <xf numFmtId="0" fontId="7" fillId="0" borderId="15" xfId="64" applyFont="1" applyBorder="1" applyAlignment="1" applyProtection="1">
      <alignment horizontal="center" wrapText="1"/>
      <protection/>
    </xf>
    <xf numFmtId="0" fontId="5" fillId="0" borderId="10" xfId="64" applyFont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horizontal="left" vertical="center" wrapText="1"/>
      <protection/>
    </xf>
    <xf numFmtId="0" fontId="23" fillId="34" borderId="10" xfId="64" applyFont="1" applyFill="1" applyBorder="1" applyAlignment="1" applyProtection="1">
      <alignment vertical="center" wrapText="1"/>
      <protection/>
    </xf>
    <xf numFmtId="0" fontId="7" fillId="0" borderId="16" xfId="64" applyFont="1" applyBorder="1" applyAlignment="1" applyProtection="1">
      <alignment vertical="center" wrapText="1"/>
      <protection/>
    </xf>
    <xf numFmtId="49" fontId="7" fillId="0" borderId="15" xfId="64" applyNumberFormat="1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Continuous" wrapText="1"/>
      <protection/>
    </xf>
    <xf numFmtId="3" fontId="7" fillId="34" borderId="15" xfId="64" applyNumberFormat="1" applyFont="1" applyFill="1" applyBorder="1" applyAlignment="1" applyProtection="1">
      <alignment vertical="center" wrapText="1"/>
      <protection locked="0"/>
    </xf>
    <xf numFmtId="0" fontId="5" fillId="0" borderId="11" xfId="64" applyFont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3" fontId="5" fillId="34" borderId="15" xfId="64" applyNumberFormat="1" applyFont="1" applyFill="1" applyBorder="1" applyAlignment="1" applyProtection="1">
      <alignment vertical="center" wrapText="1"/>
      <protection/>
    </xf>
    <xf numFmtId="0" fontId="24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Continuous" wrapText="1"/>
      <protection/>
    </xf>
    <xf numFmtId="0" fontId="7" fillId="0" borderId="13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 wrapText="1"/>
      <protection/>
    </xf>
    <xf numFmtId="0" fontId="7" fillId="0" borderId="0" xfId="64" applyFont="1" applyBorder="1" applyAlignment="1" applyProtection="1">
      <alignment horizontal="center" vertical="center" wrapText="1"/>
      <protection/>
    </xf>
    <xf numFmtId="49" fontId="7" fillId="0" borderId="0" xfId="64" applyNumberFormat="1" applyFont="1" applyBorder="1" applyAlignment="1" applyProtection="1">
      <alignment horizontal="center" vertical="center" wrapText="1"/>
      <protection/>
    </xf>
    <xf numFmtId="0" fontId="7" fillId="0" borderId="0" xfId="64" applyFont="1" applyBorder="1" applyAlignment="1" applyProtection="1">
      <alignment wrapText="1"/>
      <protection/>
    </xf>
    <xf numFmtId="0" fontId="5" fillId="0" borderId="0" xfId="64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Fill="1" applyAlignment="1" applyProtection="1">
      <alignment horizontal="right" vertical="top"/>
      <protection locked="0"/>
    </xf>
    <xf numFmtId="0" fontId="7" fillId="0" borderId="0" xfId="62" applyFont="1" applyFill="1" applyAlignment="1" applyProtection="1">
      <alignment horizontal="right" vertical="top" wrapText="1"/>
      <protection locked="0"/>
    </xf>
    <xf numFmtId="0" fontId="7" fillId="0" borderId="0" xfId="63" applyFont="1" applyFill="1" applyBorder="1" applyAlignment="1" applyProtection="1">
      <alignment horizontal="right" vertical="center" wrapText="1"/>
      <protection locked="0"/>
    </xf>
    <xf numFmtId="49" fontId="7" fillId="0" borderId="10" xfId="63" applyNumberFormat="1" applyFont="1" applyBorder="1" applyAlignment="1" applyProtection="1">
      <alignment horizontal="center" wrapText="1"/>
      <protection/>
    </xf>
    <xf numFmtId="177" fontId="7" fillId="34" borderId="10" xfId="63" applyNumberFormat="1" applyFont="1" applyFill="1" applyBorder="1" applyAlignment="1" applyProtection="1">
      <alignment wrapText="1"/>
      <protection locked="0"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horizontal="center" wrapText="1"/>
      <protection/>
    </xf>
    <xf numFmtId="49" fontId="5" fillId="0" borderId="10" xfId="63" applyNumberFormat="1" applyFont="1" applyBorder="1" applyAlignment="1" applyProtection="1">
      <alignment horizontal="center" wrapText="1"/>
      <protection/>
    </xf>
    <xf numFmtId="49" fontId="19" fillId="0" borderId="10" xfId="63" applyNumberFormat="1" applyFont="1" applyBorder="1" applyAlignment="1" applyProtection="1">
      <alignment horizontal="center" wrapText="1"/>
      <protection/>
    </xf>
    <xf numFmtId="0" fontId="7" fillId="0" borderId="0" xfId="63" applyFont="1" applyAlignment="1" applyProtection="1">
      <alignment vertical="top" wrapText="1"/>
      <protection/>
    </xf>
    <xf numFmtId="177" fontId="5" fillId="34" borderId="10" xfId="63" applyNumberFormat="1" applyFont="1" applyFill="1" applyBorder="1" applyAlignment="1" applyProtection="1">
      <alignment wrapText="1"/>
      <protection locked="0"/>
    </xf>
    <xf numFmtId="0" fontId="11" fillId="0" borderId="15" xfId="65" applyFont="1" applyBorder="1" applyAlignment="1">
      <alignment horizontal="centerContinuous" vertical="center" wrapText="1"/>
      <protection/>
    </xf>
    <xf numFmtId="0" fontId="11" fillId="0" borderId="10" xfId="65" applyFont="1" applyBorder="1" applyAlignment="1">
      <alignment horizontal="centerContinuous" vertical="center" wrapText="1"/>
      <protection/>
    </xf>
    <xf numFmtId="0" fontId="11" fillId="0" borderId="11" xfId="65" applyFont="1" applyBorder="1" applyAlignment="1">
      <alignment horizontal="centerContinuous" vertical="center" wrapText="1"/>
      <protection/>
    </xf>
    <xf numFmtId="177" fontId="6" fillId="34" borderId="13" xfId="65" applyNumberFormat="1" applyFont="1" applyFill="1" applyBorder="1" applyAlignment="1" applyProtection="1">
      <alignment vertical="center"/>
      <protection/>
    </xf>
    <xf numFmtId="177" fontId="6" fillId="34" borderId="10" xfId="65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0" xfId="64" applyFont="1" applyBorder="1" applyAlignment="1" applyProtection="1">
      <alignment horizontal="center" vertical="center" wrapText="1"/>
      <protection/>
    </xf>
    <xf numFmtId="0" fontId="0" fillId="0" borderId="15" xfId="64" applyFont="1" applyBorder="1" applyAlignment="1" applyProtection="1">
      <alignment horizontal="center" vertical="center" wrapText="1"/>
      <protection/>
    </xf>
    <xf numFmtId="0" fontId="0" fillId="34" borderId="10" xfId="64" applyFont="1" applyFill="1" applyBorder="1" applyAlignment="1" applyProtection="1">
      <alignment horizontal="center" vertical="center" wrapText="1"/>
      <protection/>
    </xf>
    <xf numFmtId="0" fontId="0" fillId="0" borderId="0" xfId="64" applyFont="1">
      <alignment/>
      <protection/>
    </xf>
    <xf numFmtId="0" fontId="25" fillId="0" borderId="13" xfId="64" applyFont="1" applyBorder="1" applyAlignment="1" applyProtection="1">
      <alignment horizontal="center" wrapText="1"/>
      <protection/>
    </xf>
    <xf numFmtId="0" fontId="25" fillId="34" borderId="13" xfId="64" applyFont="1" applyFill="1" applyBorder="1" applyAlignment="1" applyProtection="1">
      <alignment horizontal="center" wrapText="1"/>
      <protection/>
    </xf>
    <xf numFmtId="0" fontId="25" fillId="0" borderId="10" xfId="64" applyFont="1" applyBorder="1" applyAlignment="1" applyProtection="1">
      <alignment horizontal="center" wrapText="1"/>
      <protection/>
    </xf>
    <xf numFmtId="0" fontId="25" fillId="34" borderId="10" xfId="64" applyFont="1" applyFill="1" applyBorder="1" applyAlignment="1" applyProtection="1">
      <alignment horizontal="center" wrapText="1"/>
      <protection/>
    </xf>
    <xf numFmtId="0" fontId="25" fillId="0" borderId="0" xfId="64" applyFont="1">
      <alignment/>
      <protection/>
    </xf>
    <xf numFmtId="0" fontId="0" fillId="0" borderId="10" xfId="63" applyFont="1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wrapText="1"/>
      <protection/>
    </xf>
    <xf numFmtId="0" fontId="25" fillId="0" borderId="10" xfId="63" applyFont="1" applyBorder="1" applyAlignment="1" applyProtection="1">
      <alignment horizontal="center" vertical="center" wrapText="1"/>
      <protection/>
    </xf>
    <xf numFmtId="49" fontId="25" fillId="0" borderId="10" xfId="63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Font="1" applyAlignment="1" applyProtection="1">
      <alignment wrapText="1"/>
      <protection/>
    </xf>
    <xf numFmtId="0" fontId="16" fillId="0" borderId="10" xfId="62" applyFont="1" applyBorder="1" applyAlignment="1" applyProtection="1">
      <alignment horizontal="center" vertical="center"/>
      <protection/>
    </xf>
    <xf numFmtId="0" fontId="16" fillId="0" borderId="10" xfId="62" applyFont="1" applyBorder="1" applyAlignment="1" applyProtection="1">
      <alignment horizontal="center" vertical="center" wrapText="1"/>
      <protection/>
    </xf>
    <xf numFmtId="14" fontId="16" fillId="0" borderId="10" xfId="62" applyNumberFormat="1" applyFont="1" applyBorder="1" applyAlignment="1" applyProtection="1">
      <alignment horizontal="center" vertical="center" wrapText="1"/>
      <protection/>
    </xf>
    <xf numFmtId="49" fontId="16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10" xfId="60" applyFont="1" applyBorder="1" applyAlignment="1" applyProtection="1">
      <alignment horizontal="centerContinuous"/>
      <protection/>
    </xf>
    <xf numFmtId="0" fontId="12" fillId="0" borderId="1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0" xfId="61" applyFont="1">
      <alignment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3" xfId="57" applyNumberFormat="1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2" fillId="0" borderId="0" xfId="61" applyFont="1" applyProtection="1">
      <alignment/>
      <protection/>
    </xf>
    <xf numFmtId="0" fontId="25" fillId="0" borderId="10" xfId="58" applyFont="1" applyBorder="1" applyAlignment="1" applyProtection="1">
      <alignment horizontal="center" vertical="center" wrapText="1"/>
      <protection/>
    </xf>
    <xf numFmtId="49" fontId="25" fillId="0" borderId="13" xfId="58" applyNumberFormat="1" applyFont="1" applyBorder="1" applyAlignment="1" applyProtection="1">
      <alignment horizontal="center" vertical="center" wrapText="1"/>
      <protection/>
    </xf>
    <xf numFmtId="0" fontId="25" fillId="0" borderId="13" xfId="58" applyFont="1" applyBorder="1" applyAlignment="1" applyProtection="1">
      <alignment horizontal="center" vertical="center" wrapText="1"/>
      <protection/>
    </xf>
    <xf numFmtId="0" fontId="25" fillId="0" borderId="0" xfId="61" applyFont="1" applyBorder="1" applyProtection="1">
      <alignment/>
      <protection/>
    </xf>
    <xf numFmtId="3" fontId="7" fillId="0" borderId="0" xfId="61" applyNumberFormat="1" applyFont="1" applyProtection="1">
      <alignment/>
      <protection/>
    </xf>
    <xf numFmtId="1" fontId="26" fillId="34" borderId="10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left" vertical="top" wrapText="1"/>
      <protection locked="0"/>
    </xf>
    <xf numFmtId="3" fontId="0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11" fillId="0" borderId="12" xfId="65" applyFont="1" applyBorder="1" applyAlignment="1">
      <alignment horizontal="center" vertical="center" wrapText="1"/>
      <protection/>
    </xf>
    <xf numFmtId="0" fontId="11" fillId="0" borderId="17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0" fontId="11" fillId="34" borderId="12" xfId="65" applyFont="1" applyFill="1" applyBorder="1" applyAlignment="1">
      <alignment horizontal="center" vertical="center" wrapText="1"/>
      <protection/>
    </xf>
    <xf numFmtId="0" fontId="11" fillId="34" borderId="17" xfId="65" applyFont="1" applyFill="1" applyBorder="1" applyAlignment="1">
      <alignment horizontal="center" vertical="center" wrapText="1"/>
      <protection/>
    </xf>
    <xf numFmtId="0" fontId="11" fillId="34" borderId="13" xfId="65" applyFont="1" applyFill="1" applyBorder="1" applyAlignment="1">
      <alignment horizontal="center" vertical="center" wrapText="1"/>
      <protection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16" fillId="0" borderId="0" xfId="62" applyFont="1" applyBorder="1" applyAlignment="1" applyProtection="1">
      <alignment horizontal="left" vertical="top"/>
      <protection locked="0"/>
    </xf>
    <xf numFmtId="0" fontId="5" fillId="0" borderId="0" xfId="65" applyFont="1" applyAlignment="1">
      <alignment horizontal="left"/>
      <protection/>
    </xf>
    <xf numFmtId="49" fontId="11" fillId="0" borderId="12" xfId="65" applyNumberFormat="1" applyFont="1" applyBorder="1" applyAlignment="1">
      <alignment horizontal="center" vertical="center" wrapText="1"/>
      <protection/>
    </xf>
    <xf numFmtId="49" fontId="11" fillId="0" borderId="17" xfId="65" applyNumberFormat="1" applyFont="1" applyBorder="1" applyAlignment="1">
      <alignment horizontal="center" vertical="center" wrapText="1"/>
      <protection/>
    </xf>
    <xf numFmtId="49" fontId="11" fillId="0" borderId="13" xfId="65" applyNumberFormat="1" applyFont="1" applyBorder="1" applyAlignment="1">
      <alignment horizontal="center"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 locked="0"/>
    </xf>
    <xf numFmtId="0" fontId="0" fillId="0" borderId="0" xfId="62" applyFont="1" applyBorder="1" applyAlignment="1" applyProtection="1">
      <alignment horizontal="center" vertical="top" wrapText="1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7" fillId="0" borderId="0" xfId="60" applyFont="1" applyBorder="1" applyAlignment="1" applyProtection="1">
      <alignment horizontal="left" vertical="justify" wrapText="1"/>
      <protection locked="0"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vertical="center"/>
      <protection locked="0"/>
    </xf>
    <xf numFmtId="49" fontId="11" fillId="0" borderId="12" xfId="60" applyNumberFormat="1" applyFont="1" applyBorder="1" applyAlignment="1" applyProtection="1">
      <alignment horizontal="center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0" fillId="0" borderId="0" xfId="57" applyFont="1" applyBorder="1" applyAlignment="1" applyProtection="1">
      <alignment horizontal="left" vertical="center" wrapText="1"/>
      <protection locked="0"/>
    </xf>
    <xf numFmtId="1" fontId="0" fillId="34" borderId="11" xfId="57" applyNumberFormat="1" applyFont="1" applyFill="1" applyBorder="1" applyAlignment="1" applyProtection="1">
      <alignment vertical="center" wrapText="1"/>
      <protection/>
    </xf>
    <xf numFmtId="1" fontId="0" fillId="34" borderId="15" xfId="57" applyNumberFormat="1" applyFont="1" applyFill="1" applyBorder="1" applyAlignment="1" applyProtection="1">
      <alignment vertical="center" wrapText="1"/>
      <protection/>
    </xf>
    <xf numFmtId="1" fontId="16" fillId="34" borderId="11" xfId="57" applyNumberFormat="1" applyFont="1" applyFill="1" applyBorder="1" applyAlignment="1" applyProtection="1">
      <alignment vertical="center" wrapText="1"/>
      <protection/>
    </xf>
    <xf numFmtId="0" fontId="16" fillId="34" borderId="15" xfId="57" applyFont="1" applyFill="1" applyBorder="1" applyAlignment="1" applyProtection="1">
      <alignment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1" fontId="0" fillId="34" borderId="11" xfId="57" applyNumberFormat="1" applyFont="1" applyFill="1" applyBorder="1" applyAlignment="1" applyProtection="1">
      <alignment vertical="center" wrapText="1"/>
      <protection locked="0"/>
    </xf>
    <xf numFmtId="1" fontId="0" fillId="34" borderId="15" xfId="57" applyNumberFormat="1" applyFont="1" applyFill="1" applyBorder="1" applyAlignment="1" applyProtection="1">
      <alignment vertical="center" wrapText="1"/>
      <protection locked="0"/>
    </xf>
    <xf numFmtId="49" fontId="16" fillId="0" borderId="11" xfId="57" applyNumberFormat="1" applyFont="1" applyBorder="1" applyAlignment="1" applyProtection="1">
      <alignment horizontal="center" vertical="center" wrapText="1"/>
      <protection/>
    </xf>
    <xf numFmtId="49" fontId="16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1" fillId="34" borderId="18" xfId="57" applyFont="1" applyFill="1" applyBorder="1" applyAlignment="1" applyProtection="1">
      <alignment horizontal="center" vertical="center" wrapText="1"/>
      <protection/>
    </xf>
    <xf numFmtId="0" fontId="11" fillId="34" borderId="19" xfId="57" applyFont="1" applyFill="1" applyBorder="1" applyAlignment="1" applyProtection="1">
      <alignment horizontal="center" vertical="center" wrapText="1"/>
      <protection/>
    </xf>
    <xf numFmtId="49" fontId="5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justify"/>
      <protection locked="0"/>
    </xf>
    <xf numFmtId="1" fontId="11" fillId="0" borderId="20" xfId="57" applyNumberFormat="1" applyFont="1" applyBorder="1" applyAlignment="1" applyProtection="1">
      <alignment horizontal="center" vertical="center" wrapText="1"/>
      <protection/>
    </xf>
    <xf numFmtId="1" fontId="11" fillId="0" borderId="18" xfId="57" applyNumberFormat="1" applyFont="1" applyBorder="1" applyAlignment="1" applyProtection="1">
      <alignment horizontal="center" vertical="center" wrapText="1"/>
      <protection/>
    </xf>
    <xf numFmtId="1" fontId="11" fillId="0" borderId="21" xfId="57" applyNumberFormat="1" applyFont="1" applyBorder="1" applyAlignment="1" applyProtection="1">
      <alignment horizontal="center" vertical="center" wrapText="1"/>
      <protection/>
    </xf>
    <xf numFmtId="1" fontId="11" fillId="0" borderId="19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2" fillId="0" borderId="15" xfId="57" applyFont="1" applyBorder="1" applyAlignment="1" applyProtection="1">
      <alignment horizontal="right" vertical="center" wrapText="1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0" fillId="34" borderId="11" xfId="57" applyFont="1" applyFill="1" applyBorder="1" applyAlignment="1" applyProtection="1">
      <alignment vertical="center" wrapText="1"/>
      <protection/>
    </xf>
    <xf numFmtId="0" fontId="0" fillId="34" borderId="15" xfId="57" applyFont="1" applyFill="1" applyBorder="1" applyAlignment="1" applyProtection="1">
      <alignment vertical="center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0" fontId="0" fillId="0" borderId="0" xfId="58" applyFont="1" applyAlignment="1" applyProtection="1">
      <alignment horizontal="left" vertical="center" wrapText="1"/>
      <protection locked="0"/>
    </xf>
    <xf numFmtId="49" fontId="6" fillId="0" borderId="22" xfId="58" applyNumberFormat="1" applyFont="1" applyBorder="1" applyAlignment="1" applyProtection="1">
      <alignment horizontal="left" vertical="center" wrapText="1"/>
      <protection/>
    </xf>
    <xf numFmtId="0" fontId="6" fillId="0" borderId="12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44" fontId="6" fillId="0" borderId="12" xfId="44" applyFont="1" applyBorder="1" applyAlignment="1" applyProtection="1">
      <alignment horizontal="center" vertical="center" wrapText="1"/>
      <protection/>
    </xf>
    <xf numFmtId="44" fontId="6" fillId="0" borderId="13" xfId="44" applyFont="1" applyBorder="1" applyAlignment="1" applyProtection="1">
      <alignment horizontal="center" vertical="center" wrapText="1"/>
      <protection/>
    </xf>
    <xf numFmtId="0" fontId="16" fillId="0" borderId="0" xfId="58" applyFont="1" applyAlignment="1" applyProtection="1">
      <alignment horizontal="center" vertical="center" wrapText="1"/>
      <protection locked="0"/>
    </xf>
    <xf numFmtId="0" fontId="5" fillId="0" borderId="0" xfId="60" applyFont="1" applyAlignment="1" applyProtection="1">
      <alignment horizontal="left" vertical="justify"/>
      <protection locked="0"/>
    </xf>
    <xf numFmtId="49" fontId="6" fillId="0" borderId="12" xfId="58" applyNumberFormat="1" applyFont="1" applyBorder="1" applyAlignment="1" applyProtection="1">
      <alignment horizontal="center" vertical="center" wrapText="1"/>
      <protection/>
    </xf>
    <xf numFmtId="49" fontId="6" fillId="0" borderId="17" xfId="58" applyNumberFormat="1" applyFont="1" applyBorder="1" applyAlignment="1" applyProtection="1">
      <alignment horizontal="center" vertical="center" wrapText="1"/>
      <protection/>
    </xf>
    <xf numFmtId="49" fontId="6" fillId="0" borderId="13" xfId="58" applyNumberFormat="1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5" fillId="0" borderId="0" xfId="59" applyFont="1" applyAlignment="1">
      <alignment horizontal="left" vertical="center" wrapText="1"/>
      <protection/>
    </xf>
    <xf numFmtId="49" fontId="5" fillId="0" borderId="0" xfId="59" applyNumberFormat="1" applyFont="1" applyAlignment="1">
      <alignment horizontal="left" vertical="center" wrapText="1"/>
      <protection/>
    </xf>
    <xf numFmtId="0" fontId="16" fillId="0" borderId="0" xfId="60" applyFont="1" applyAlignment="1">
      <alignment horizontal="left" vertical="justify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80" zoomScaleNormal="80" zoomScalePageLayoutView="0" workbookViewId="0" topLeftCell="A1">
      <selection activeCell="A3" sqref="A3:D3"/>
    </sheetView>
  </sheetViews>
  <sheetFormatPr defaultColWidth="9.281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37" t="s">
        <v>853</v>
      </c>
      <c r="B3" s="538"/>
      <c r="C3" s="538"/>
      <c r="D3" s="538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880</v>
      </c>
      <c r="B5" s="15"/>
      <c r="C5" s="16"/>
      <c r="D5" s="18"/>
      <c r="E5" s="19"/>
      <c r="F5" s="20"/>
      <c r="G5" s="6"/>
      <c r="H5" s="30" t="s">
        <v>124</v>
      </c>
    </row>
    <row r="6" spans="1:8" ht="7.5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0</v>
      </c>
      <c r="D16" s="43">
        <v>1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4</v>
      </c>
      <c r="D19" s="49">
        <f>SUM(D11:D18)</f>
        <v>5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9233</v>
      </c>
      <c r="H21" s="56">
        <v>9233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56">
        <v>9233</v>
      </c>
      <c r="H22" s="56">
        <v>9233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9233</v>
      </c>
      <c r="H25" s="49">
        <v>9233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1865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>
        <v>1865</v>
      </c>
      <c r="H28" s="43">
        <v>0</v>
      </c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>
        <v>2978</v>
      </c>
      <c r="H31" s="43">
        <v>2883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/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4843</v>
      </c>
      <c r="H33" s="49">
        <f>H27+H31+H32</f>
        <v>2883</v>
      </c>
    </row>
    <row r="34" spans="1:8" ht="12.75">
      <c r="A34" s="38" t="s">
        <v>869</v>
      </c>
      <c r="B34" s="46" t="s">
        <v>214</v>
      </c>
      <c r="C34" s="56">
        <f>SUM(C35:C38)</f>
        <v>27060</v>
      </c>
      <c r="D34" s="56">
        <f>SUM(D35:D38)</f>
        <v>27060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16919</v>
      </c>
      <c r="D35" s="43">
        <v>16919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34855</v>
      </c>
      <c r="H36" s="49">
        <f>SUM(H17+H25+H33)</f>
        <v>32895</v>
      </c>
    </row>
    <row r="37" spans="1:8" ht="12.75">
      <c r="A37" s="38" t="s">
        <v>221</v>
      </c>
      <c r="B37" s="42" t="s">
        <v>222</v>
      </c>
      <c r="C37" s="43">
        <v>7741</v>
      </c>
      <c r="D37" s="43">
        <v>8028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2400</v>
      </c>
      <c r="D38" s="43">
        <v>2113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0</v>
      </c>
      <c r="D44" s="43">
        <v>0</v>
      </c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27060</v>
      </c>
      <c r="D45" s="49">
        <f>SUM(D34+D39+D44)</f>
        <v>27060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24</v>
      </c>
      <c r="D47" s="43">
        <v>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0</v>
      </c>
      <c r="D48" s="43">
        <v>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24</v>
      </c>
      <c r="D51" s="49">
        <f>SUM(D47:D50)</f>
        <v>24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27088</v>
      </c>
      <c r="D55" s="49">
        <f>SUM(D19+D20+D21+D27+D32+D45+D51+D53+D54)</f>
        <v>27089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1420</v>
      </c>
      <c r="H61" s="56">
        <f>SUM(H62:H68)</f>
        <v>409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1378</v>
      </c>
      <c r="H62" s="43">
        <v>394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1</v>
      </c>
      <c r="H66" s="43">
        <v>1</v>
      </c>
    </row>
    <row r="67" spans="1:8" ht="12.75">
      <c r="A67" s="38" t="s">
        <v>316</v>
      </c>
      <c r="B67" s="42" t="s">
        <v>317</v>
      </c>
      <c r="C67" s="43">
        <v>3914</v>
      </c>
      <c r="D67" s="43">
        <v>1990</v>
      </c>
      <c r="E67" s="40" t="s">
        <v>318</v>
      </c>
      <c r="F67" s="44" t="s">
        <v>319</v>
      </c>
      <c r="G67" s="43">
        <v>4</v>
      </c>
      <c r="H67" s="43">
        <v>5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37</v>
      </c>
      <c r="H68" s="43">
        <v>9</v>
      </c>
    </row>
    <row r="69" spans="1:8" ht="12.75">
      <c r="A69" s="38" t="s">
        <v>324</v>
      </c>
      <c r="B69" s="42" t="s">
        <v>325</v>
      </c>
      <c r="C69" s="43">
        <v>2</v>
      </c>
      <c r="D69" s="43">
        <v>2</v>
      </c>
      <c r="E69" s="55" t="s">
        <v>29</v>
      </c>
      <c r="F69" s="44" t="s">
        <v>326</v>
      </c>
      <c r="G69" s="43">
        <v>0</v>
      </c>
      <c r="H69" s="43">
        <v>1</v>
      </c>
    </row>
    <row r="70" spans="1:8" ht="12.75">
      <c r="A70" s="38" t="s">
        <v>327</v>
      </c>
      <c r="B70" s="42" t="s">
        <v>328</v>
      </c>
      <c r="C70" s="43">
        <v>1475</v>
      </c>
      <c r="D70" s="43">
        <v>1475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1420</v>
      </c>
      <c r="H71" s="49">
        <f>H59+H60+H61+H69+H70</f>
        <v>410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203</v>
      </c>
      <c r="D74" s="43">
        <v>202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SUM(C67:C74)</f>
        <v>5594</v>
      </c>
      <c r="D75" s="49">
        <f>SUM(D67:D74)</f>
        <v>3669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1015</v>
      </c>
      <c r="D78" s="43">
        <v>805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1420</v>
      </c>
      <c r="H79" s="49">
        <f>H71+H74+H75+H76</f>
        <v>410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1015</v>
      </c>
      <c r="D81" s="43">
        <v>805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1015</v>
      </c>
      <c r="D84" s="49">
        <f>D83+D82+D78</f>
        <v>805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5</v>
      </c>
      <c r="D87" s="43">
        <v>5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2561</v>
      </c>
      <c r="D88" s="43">
        <v>1724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8</v>
      </c>
      <c r="D89" s="43">
        <v>8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2574</v>
      </c>
      <c r="D91" s="49">
        <f>SUM(D87:D90)</f>
        <v>1737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4</v>
      </c>
      <c r="D92" s="66">
        <v>5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9187</v>
      </c>
      <c r="D93" s="49">
        <f>SUM(D64+D75+D84+D91+D92)</f>
        <v>6216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36275</v>
      </c>
      <c r="D94" s="49">
        <f>D93+D55</f>
        <v>33305</v>
      </c>
      <c r="E94" s="78" t="s">
        <v>849</v>
      </c>
      <c r="F94" s="59" t="s">
        <v>379</v>
      </c>
      <c r="G94" s="49">
        <f>G36+G39+G55+G79</f>
        <v>36275</v>
      </c>
      <c r="H94" s="49">
        <f>H36+H39+H55+H79</f>
        <v>33305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884</v>
      </c>
      <c r="C97" s="91" t="s">
        <v>120</v>
      </c>
      <c r="D97" s="92"/>
      <c r="E97" s="93" t="s">
        <v>860</v>
      </c>
      <c r="H97" s="26"/>
    </row>
    <row r="98" spans="1:8" ht="12.75">
      <c r="A98" s="90"/>
      <c r="C98" s="539" t="s">
        <v>850</v>
      </c>
      <c r="D98" s="539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sheetProtection/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C67:D74 C23:D26 C11:D18 C78:D83 C92:D92 C87:D90 G62:H70 C20:D21 C40:D44 C30:D30 C47:D50 G74:H76 G11:H13 G43:H48 G19:H20 G28:H28 G31:H31 G39:H39 G51:H54 G23:H24 C35:D38 C58:D63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zoomScalePageLayoutView="0" workbookViewId="0" topLeftCell="A1">
      <selection activeCell="A2" sqref="A2:D2"/>
    </sheetView>
  </sheetViews>
  <sheetFormatPr defaultColWidth="9.281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37" t="s">
        <v>854</v>
      </c>
      <c r="B2" s="537"/>
      <c r="C2" s="537"/>
      <c r="D2" s="537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41"/>
      <c r="G3" s="541"/>
    </row>
    <row r="4" spans="1:8" ht="17.25" customHeight="1">
      <c r="A4" s="29" t="s">
        <v>880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11</v>
      </c>
      <c r="D9" s="432">
        <v>5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44</v>
      </c>
      <c r="D10" s="432">
        <v>41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0</v>
      </c>
      <c r="D11" s="432">
        <v>0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237</v>
      </c>
      <c r="D12" s="432">
        <v>199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14</v>
      </c>
      <c r="D13" s="432">
        <v>9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28</v>
      </c>
      <c r="D16" s="432">
        <v>17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334</v>
      </c>
      <c r="D19" s="446">
        <f>SUM(D9:D16)</f>
        <v>271</v>
      </c>
      <c r="E19" s="453" t="s">
        <v>51</v>
      </c>
      <c r="F19" s="448" t="s">
        <v>52</v>
      </c>
      <c r="G19" s="432">
        <v>136</v>
      </c>
      <c r="H19" s="432">
        <v>147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3166</v>
      </c>
      <c r="H20" s="432">
        <v>766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11</v>
      </c>
      <c r="H21" s="432">
        <v>8</v>
      </c>
    </row>
    <row r="22" spans="1:8" ht="28.5">
      <c r="A22" s="439" t="s">
        <v>58</v>
      </c>
      <c r="B22" s="435" t="s">
        <v>59</v>
      </c>
      <c r="C22" s="432">
        <v>0</v>
      </c>
      <c r="D22" s="432">
        <v>0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1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3313</v>
      </c>
      <c r="H24" s="446">
        <f>SUM(H19:H23)</f>
        <v>921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0</v>
      </c>
      <c r="D25" s="432">
        <v>0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1</v>
      </c>
      <c r="D26" s="446">
        <f>SUM(D22:D25)</f>
        <v>0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335</v>
      </c>
      <c r="D28" s="446">
        <f>SUM(D19+D26)</f>
        <v>271</v>
      </c>
      <c r="E28" s="455" t="s">
        <v>75</v>
      </c>
      <c r="F28" s="448" t="s">
        <v>76</v>
      </c>
      <c r="G28" s="446">
        <f>SUM(G13+G15+G24)</f>
        <v>3313</v>
      </c>
      <c r="H28" s="446">
        <f>SUM(H13+H15+H24)</f>
        <v>921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335</v>
      </c>
      <c r="D33" s="446">
        <f>SUM(D28+D31+D32)</f>
        <v>271</v>
      </c>
      <c r="E33" s="455" t="s">
        <v>91</v>
      </c>
      <c r="F33" s="448" t="s">
        <v>92</v>
      </c>
      <c r="G33" s="446">
        <f>SUM(G28+G31+G32)</f>
        <v>3313</v>
      </c>
      <c r="H33" s="446">
        <f>SUM(H28+H31+H32)</f>
        <v>921</v>
      </c>
      <c r="I33" s="447"/>
      <c r="J33" s="447"/>
    </row>
    <row r="34" spans="1:10" ht="15">
      <c r="A34" s="458" t="s">
        <v>93</v>
      </c>
      <c r="B34" s="435" t="s">
        <v>94</v>
      </c>
      <c r="C34" s="446">
        <f>G33-C33</f>
        <v>2978</v>
      </c>
      <c r="D34" s="446">
        <f>H33-D33</f>
        <v>650</v>
      </c>
      <c r="E34" s="459" t="s">
        <v>95</v>
      </c>
      <c r="F34" s="448" t="s">
        <v>96</v>
      </c>
      <c r="G34" s="446"/>
      <c r="H34" s="446">
        <v>0</v>
      </c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2978</v>
      </c>
      <c r="D39" s="467">
        <f>D34-D35</f>
        <v>650</v>
      </c>
      <c r="E39" s="468" t="s">
        <v>107</v>
      </c>
      <c r="F39" s="469" t="s">
        <v>108</v>
      </c>
      <c r="G39" s="446">
        <f>G34</f>
        <v>0</v>
      </c>
      <c r="H39" s="446"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2978</v>
      </c>
      <c r="D41" s="446">
        <f>SUM(D39+D40)</f>
        <v>650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3313</v>
      </c>
      <c r="D42" s="446">
        <f>SUM(D33+D35+D39)</f>
        <v>921</v>
      </c>
      <c r="E42" s="459" t="s">
        <v>118</v>
      </c>
      <c r="F42" s="466" t="s">
        <v>119</v>
      </c>
      <c r="G42" s="446">
        <f>SUM(G33+G39)</f>
        <v>3313</v>
      </c>
      <c r="H42" s="446">
        <f>SUM(H33+H39)</f>
        <v>921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40" t="s">
        <v>850</v>
      </c>
      <c r="D46" s="540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sheetProtection/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G40:H40 C22:D25 C38:D38 C36:D36 G15:H16 G31:H32 C17:D18 C9:D14 G9:H12 C31:D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zoomScalePageLayoutView="0" workbookViewId="0" topLeftCell="A1">
      <selection activeCell="A4" sqref="A4"/>
    </sheetView>
  </sheetViews>
  <sheetFormatPr defaultColWidth="9.281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878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-65</v>
      </c>
      <c r="D11" s="485">
        <v>-44</v>
      </c>
    </row>
    <row r="12" spans="1:4" ht="28.5">
      <c r="A12" s="132" t="s">
        <v>388</v>
      </c>
      <c r="B12" s="486" t="s">
        <v>389</v>
      </c>
      <c r="C12" s="485">
        <v>-200</v>
      </c>
      <c r="D12" s="485">
        <v>461</v>
      </c>
    </row>
    <row r="13" spans="1:4" ht="15.75" customHeight="1">
      <c r="A13" s="129" t="s">
        <v>390</v>
      </c>
      <c r="B13" s="484" t="s">
        <v>391</v>
      </c>
      <c r="C13" s="485">
        <v>-272</v>
      </c>
      <c r="D13" s="485">
        <v>-218</v>
      </c>
    </row>
    <row r="14" spans="1:4" ht="15.75" customHeight="1">
      <c r="A14" s="129" t="s">
        <v>392</v>
      </c>
      <c r="B14" s="484" t="s">
        <v>393</v>
      </c>
      <c r="C14" s="485">
        <v>-1</v>
      </c>
      <c r="D14" s="485"/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31</v>
      </c>
      <c r="D16" s="131">
        <v>32</v>
      </c>
    </row>
    <row r="17" spans="1:4" ht="15.75" customHeight="1">
      <c r="A17" s="129" t="s">
        <v>398</v>
      </c>
      <c r="B17" s="484" t="s">
        <v>399</v>
      </c>
      <c r="C17" s="485"/>
      <c r="D17" s="485"/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/>
      <c r="D19" s="485"/>
    </row>
    <row r="20" spans="1:4" ht="18" customHeight="1">
      <c r="A20" s="135" t="s">
        <v>404</v>
      </c>
      <c r="B20" s="488" t="s">
        <v>405</v>
      </c>
      <c r="C20" s="491">
        <f>SUM(C10:C19)</f>
        <v>-507</v>
      </c>
      <c r="D20" s="491">
        <f>SUM(D10:D19)</f>
        <v>231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>
        <v>-900</v>
      </c>
      <c r="D24" s="485">
        <v>-1000</v>
      </c>
    </row>
    <row r="25" spans="1:4" ht="15.75" customHeight="1">
      <c r="A25" s="129" t="s">
        <v>413</v>
      </c>
      <c r="B25" s="484" t="s">
        <v>414</v>
      </c>
      <c r="C25" s="131">
        <v>694</v>
      </c>
      <c r="D25" s="131">
        <v>565</v>
      </c>
    </row>
    <row r="26" spans="1:4" ht="15.75" customHeight="1">
      <c r="A26" s="129" t="s">
        <v>415</v>
      </c>
      <c r="B26" s="484" t="s">
        <v>416</v>
      </c>
      <c r="C26" s="485">
        <v>66</v>
      </c>
      <c r="D26" s="485">
        <v>83</v>
      </c>
    </row>
    <row r="27" spans="1:4" ht="15.75" customHeight="1">
      <c r="A27" s="129" t="s">
        <v>417</v>
      </c>
      <c r="B27" s="484" t="s">
        <v>418</v>
      </c>
      <c r="C27" s="485"/>
      <c r="D27" s="485"/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>
        <v>1486</v>
      </c>
      <c r="D29" s="131"/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131"/>
      <c r="D31" s="131"/>
    </row>
    <row r="32" spans="1:4" ht="18" customHeight="1">
      <c r="A32" s="135" t="s">
        <v>426</v>
      </c>
      <c r="B32" s="488" t="s">
        <v>427</v>
      </c>
      <c r="C32" s="491">
        <f>SUM(C22:C31)</f>
        <v>1346</v>
      </c>
      <c r="D32" s="491">
        <f>SUM(D22:D31)</f>
        <v>-352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-2</v>
      </c>
      <c r="D40" s="485">
        <v>-2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-2</v>
      </c>
      <c r="D42" s="491">
        <f>SUM(D34:D41)</f>
        <v>-2</v>
      </c>
    </row>
    <row r="43" spans="1:4" ht="15.75" customHeight="1">
      <c r="A43" s="139" t="s">
        <v>447</v>
      </c>
      <c r="B43" s="488" t="s">
        <v>448</v>
      </c>
      <c r="C43" s="491">
        <f>C42+C32+C20</f>
        <v>837</v>
      </c>
      <c r="D43" s="491">
        <f>D42+D32+D20</f>
        <v>-123</v>
      </c>
    </row>
    <row r="44" spans="1:4" ht="15.75" customHeight="1">
      <c r="A44" s="126" t="s">
        <v>449</v>
      </c>
      <c r="B44" s="489" t="s">
        <v>450</v>
      </c>
      <c r="C44" s="136">
        <v>1737</v>
      </c>
      <c r="D44" s="136">
        <v>1421</v>
      </c>
    </row>
    <row r="45" spans="1:4" ht="15.75" customHeight="1">
      <c r="A45" s="126" t="s">
        <v>451</v>
      </c>
      <c r="B45" s="489" t="s">
        <v>452</v>
      </c>
      <c r="C45" s="136">
        <f>C44+C43</f>
        <v>2574</v>
      </c>
      <c r="D45" s="136">
        <f>D44+D43</f>
        <v>1298</v>
      </c>
    </row>
    <row r="46" spans="1:4" ht="15.75" customHeight="1">
      <c r="A46" s="132" t="s">
        <v>453</v>
      </c>
      <c r="B46" s="489" t="s">
        <v>454</v>
      </c>
      <c r="C46" s="131">
        <f>C45-C47</f>
        <v>2566</v>
      </c>
      <c r="D46" s="131">
        <f>D45-D47</f>
        <v>1290</v>
      </c>
    </row>
    <row r="47" spans="1:4" ht="15.75" customHeight="1">
      <c r="A47" s="132" t="s">
        <v>455</v>
      </c>
      <c r="B47" s="489" t="s">
        <v>456</v>
      </c>
      <c r="C47" s="131">
        <v>8</v>
      </c>
      <c r="D47" s="131">
        <v>8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42"/>
      <c r="C49" s="542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43" t="s">
        <v>121</v>
      </c>
      <c r="D51" s="543"/>
    </row>
    <row r="53" ht="14.25">
      <c r="D53" s="124"/>
    </row>
    <row r="54" ht="14.25">
      <c r="D54" s="103"/>
    </row>
    <row r="55" spans="1:2" ht="14.25">
      <c r="A55" s="125"/>
      <c r="B55" s="125"/>
    </row>
  </sheetData>
  <sheetProtection/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52" t="s">
        <v>862</v>
      </c>
      <c r="B1" s="55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51" t="s">
        <v>854</v>
      </c>
      <c r="B3" s="551"/>
      <c r="C3" s="551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881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44" t="s">
        <v>460</v>
      </c>
      <c r="B6" s="553" t="s">
        <v>461</v>
      </c>
      <c r="C6" s="544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44" t="s">
        <v>468</v>
      </c>
      <c r="L6" s="544" t="s">
        <v>469</v>
      </c>
      <c r="M6" s="547" t="s">
        <v>470</v>
      </c>
    </row>
    <row r="7" spans="1:13" s="154" customFormat="1" ht="12">
      <c r="A7" s="545"/>
      <c r="B7" s="554"/>
      <c r="C7" s="545"/>
      <c r="D7" s="544" t="s">
        <v>463</v>
      </c>
      <c r="E7" s="544" t="s">
        <v>464</v>
      </c>
      <c r="F7" s="493" t="s">
        <v>465</v>
      </c>
      <c r="G7" s="493"/>
      <c r="H7" s="493"/>
      <c r="I7" s="544" t="s">
        <v>466</v>
      </c>
      <c r="J7" s="544" t="s">
        <v>467</v>
      </c>
      <c r="K7" s="545"/>
      <c r="L7" s="545"/>
      <c r="M7" s="548"/>
    </row>
    <row r="8" spans="1:13" s="154" customFormat="1" ht="54" customHeight="1">
      <c r="A8" s="546"/>
      <c r="B8" s="555"/>
      <c r="C8" s="546"/>
      <c r="D8" s="546"/>
      <c r="E8" s="546"/>
      <c r="F8" s="155" t="s">
        <v>471</v>
      </c>
      <c r="G8" s="155" t="s">
        <v>472</v>
      </c>
      <c r="H8" s="155" t="s">
        <v>473</v>
      </c>
      <c r="I8" s="546"/>
      <c r="J8" s="546"/>
      <c r="K8" s="546"/>
      <c r="L8" s="546"/>
      <c r="M8" s="549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9233</v>
      </c>
      <c r="G11" s="162">
        <v>0</v>
      </c>
      <c r="H11" s="163">
        <v>0</v>
      </c>
      <c r="I11" s="162">
        <v>2883</v>
      </c>
      <c r="J11" s="162">
        <v>0</v>
      </c>
      <c r="K11" s="163">
        <v>0</v>
      </c>
      <c r="L11" s="162">
        <f>SUM(C11:K11)</f>
        <v>32895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9233</v>
      </c>
      <c r="G15" s="170">
        <f t="shared" si="1"/>
        <v>0</v>
      </c>
      <c r="H15" s="170">
        <f t="shared" si="1"/>
        <v>0</v>
      </c>
      <c r="I15" s="170">
        <f t="shared" si="1"/>
        <v>2883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32895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2978</v>
      </c>
      <c r="J16" s="172">
        <v>0</v>
      </c>
      <c r="K16" s="163">
        <v>0</v>
      </c>
      <c r="L16" s="162">
        <f t="shared" si="2"/>
        <v>2978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-1018</v>
      </c>
      <c r="J17" s="173">
        <v>0</v>
      </c>
      <c r="K17" s="173">
        <v>0</v>
      </c>
      <c r="L17" s="496">
        <f>SUM(L18:L19)</f>
        <v>-1018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>
        <v>-1018</v>
      </c>
      <c r="J18" s="167">
        <v>0</v>
      </c>
      <c r="K18" s="167">
        <v>0</v>
      </c>
      <c r="L18" s="496">
        <f t="shared" si="2"/>
        <v>-1018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0</v>
      </c>
      <c r="G19" s="167">
        <v>0</v>
      </c>
      <c r="H19" s="167">
        <v>0</v>
      </c>
      <c r="I19" s="496"/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>
        <v>0</v>
      </c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0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9233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4843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34855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9233</v>
      </c>
      <c r="G32" s="162">
        <f t="shared" si="3"/>
        <v>0</v>
      </c>
      <c r="H32" s="162">
        <f t="shared" si="3"/>
        <v>0</v>
      </c>
      <c r="I32" s="162">
        <f t="shared" si="3"/>
        <v>4843</v>
      </c>
      <c r="J32" s="162">
        <f t="shared" si="3"/>
        <v>0</v>
      </c>
      <c r="K32" s="162">
        <f t="shared" si="3"/>
        <v>0</v>
      </c>
      <c r="L32" s="162">
        <f>SUM(C32:K32)</f>
        <v>34855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50" t="s">
        <v>121</v>
      </c>
      <c r="J36" s="550"/>
      <c r="K36" s="550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sheetProtection/>
  <mergeCells count="13">
    <mergeCell ref="A1:B1"/>
    <mergeCell ref="A6:A8"/>
    <mergeCell ref="B6:B8"/>
    <mergeCell ref="C6:C8"/>
    <mergeCell ref="D7:D8"/>
    <mergeCell ref="E7:E8"/>
    <mergeCell ref="K6:K8"/>
    <mergeCell ref="L6:L8"/>
    <mergeCell ref="M6:M8"/>
    <mergeCell ref="I36:K36"/>
    <mergeCell ref="J7:J8"/>
    <mergeCell ref="A3:C3"/>
    <mergeCell ref="I7:I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F48" sqref="F48"/>
    </sheetView>
  </sheetViews>
  <sheetFormatPr defaultColWidth="10.710937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62" t="s">
        <v>855</v>
      </c>
      <c r="B1" s="562"/>
      <c r="C1" s="562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58" t="s">
        <v>854</v>
      </c>
      <c r="B2" s="558"/>
      <c r="C2" s="558"/>
      <c r="D2" s="558"/>
      <c r="E2" s="558"/>
      <c r="F2" s="558"/>
      <c r="G2" s="558"/>
      <c r="H2" s="558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59" t="s">
        <v>882</v>
      </c>
      <c r="B3" s="559"/>
      <c r="C3" s="559"/>
      <c r="D3" s="559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65"/>
      <c r="R3" s="565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60"/>
      <c r="B5" s="560" t="s">
        <v>460</v>
      </c>
      <c r="C5" s="563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60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60" t="s">
        <v>524</v>
      </c>
      <c r="R5" s="560" t="s">
        <v>525</v>
      </c>
    </row>
    <row r="6" spans="1:18" ht="60">
      <c r="A6" s="561"/>
      <c r="B6" s="561"/>
      <c r="C6" s="564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61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61"/>
      <c r="R6" s="561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23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6</v>
      </c>
      <c r="L14" s="213">
        <v>0</v>
      </c>
      <c r="M14" s="213">
        <v>0</v>
      </c>
      <c r="N14" s="214">
        <f t="shared" si="1"/>
        <v>6</v>
      </c>
      <c r="O14" s="213">
        <v>0</v>
      </c>
      <c r="P14" s="213">
        <v>0</v>
      </c>
      <c r="Q14" s="214">
        <f t="shared" si="2"/>
        <v>6</v>
      </c>
      <c r="R14" s="215">
        <f t="shared" si="3"/>
        <v>0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t="shared" si="1"/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1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4" ref="E17:R17">SUM(E9:E16)</f>
        <v>0</v>
      </c>
      <c r="F17" s="214">
        <f t="shared" si="4"/>
        <v>0</v>
      </c>
      <c r="G17" s="214">
        <f t="shared" si="4"/>
        <v>14</v>
      </c>
      <c r="H17" s="214">
        <f t="shared" si="4"/>
        <v>0</v>
      </c>
      <c r="I17" s="214">
        <f t="shared" si="4"/>
        <v>0</v>
      </c>
      <c r="J17" s="214">
        <f t="shared" si="4"/>
        <v>14</v>
      </c>
      <c r="K17" s="214">
        <f t="shared" si="4"/>
        <v>10</v>
      </c>
      <c r="L17" s="214">
        <v>0</v>
      </c>
      <c r="M17" s="214">
        <f t="shared" si="4"/>
        <v>0</v>
      </c>
      <c r="N17" s="214">
        <f t="shared" si="1"/>
        <v>10</v>
      </c>
      <c r="O17" s="214">
        <f t="shared" si="4"/>
        <v>0</v>
      </c>
      <c r="P17" s="214">
        <f t="shared" si="4"/>
        <v>0</v>
      </c>
      <c r="Q17" s="214">
        <f t="shared" si="4"/>
        <v>10</v>
      </c>
      <c r="R17" s="214">
        <f t="shared" si="4"/>
        <v>4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1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1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1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1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1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1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27060</v>
      </c>
      <c r="E27" s="214">
        <f aca="true" t="shared" si="5" ref="E27:R27">SUM(E28:E31)</f>
        <v>287</v>
      </c>
      <c r="F27" s="214">
        <f t="shared" si="5"/>
        <v>287</v>
      </c>
      <c r="G27" s="214">
        <f t="shared" si="5"/>
        <v>27060</v>
      </c>
      <c r="H27" s="214">
        <f t="shared" si="5"/>
        <v>0</v>
      </c>
      <c r="I27" s="214">
        <f t="shared" si="5"/>
        <v>0</v>
      </c>
      <c r="J27" s="214">
        <f t="shared" si="5"/>
        <v>27060</v>
      </c>
      <c r="K27" s="214">
        <f t="shared" si="5"/>
        <v>0</v>
      </c>
      <c r="L27" s="214">
        <f t="shared" si="5"/>
        <v>0</v>
      </c>
      <c r="M27" s="214">
        <f t="shared" si="5"/>
        <v>0</v>
      </c>
      <c r="N27" s="214">
        <f t="shared" si="5"/>
        <v>0</v>
      </c>
      <c r="O27" s="214">
        <f t="shared" si="5"/>
        <v>0</v>
      </c>
      <c r="P27" s="214">
        <f t="shared" si="5"/>
        <v>0</v>
      </c>
      <c r="Q27" s="214">
        <f t="shared" si="5"/>
        <v>0</v>
      </c>
      <c r="R27" s="214">
        <f t="shared" si="5"/>
        <v>27060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16919</v>
      </c>
      <c r="E28" s="213">
        <v>0</v>
      </c>
      <c r="F28" s="213">
        <v>0</v>
      </c>
      <c r="G28" s="214">
        <f>D28+E28-F28</f>
        <v>16919</v>
      </c>
      <c r="H28" s="213"/>
      <c r="I28" s="213"/>
      <c r="J28" s="214">
        <f>G28+H28-I28</f>
        <v>16919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6" ref="R28:R37">J28-Q28</f>
        <v>16919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6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8028</v>
      </c>
      <c r="E30" s="213">
        <v>0</v>
      </c>
      <c r="F30" s="213">
        <v>287</v>
      </c>
      <c r="G30" s="214">
        <f>D30+E30-F30</f>
        <v>7741</v>
      </c>
      <c r="H30" s="213"/>
      <c r="I30" s="213"/>
      <c r="J30" s="214">
        <f>G30+H30-I30</f>
        <v>7741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6"/>
        <v>7741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2113</v>
      </c>
      <c r="E31" s="213">
        <v>287</v>
      </c>
      <c r="F31" s="213">
        <v>0</v>
      </c>
      <c r="G31" s="214">
        <f>D31+E31-F31</f>
        <v>2400</v>
      </c>
      <c r="H31" s="213">
        <v>0</v>
      </c>
      <c r="I31" s="213">
        <v>0</v>
      </c>
      <c r="J31" s="214">
        <f>G31+H31-I31</f>
        <v>2400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6"/>
        <v>2400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6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6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6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6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6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0</v>
      </c>
      <c r="E37" s="213">
        <v>0</v>
      </c>
      <c r="F37" s="213">
        <v>0</v>
      </c>
      <c r="G37" s="214">
        <f>D37+E37-F37</f>
        <v>0</v>
      </c>
      <c r="H37" s="213">
        <v>0</v>
      </c>
      <c r="I37" s="213">
        <v>0</v>
      </c>
      <c r="J37" s="214">
        <f>G37+H37-I37</f>
        <v>0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6"/>
        <v>0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27060</v>
      </c>
      <c r="E38" s="214">
        <f aca="true" t="shared" si="7" ref="E38:R38">SUM(E27+E32+E37)</f>
        <v>287</v>
      </c>
      <c r="F38" s="214">
        <f t="shared" si="7"/>
        <v>287</v>
      </c>
      <c r="G38" s="214">
        <f t="shared" si="7"/>
        <v>27060</v>
      </c>
      <c r="H38" s="214">
        <f t="shared" si="7"/>
        <v>0</v>
      </c>
      <c r="I38" s="214">
        <f t="shared" si="7"/>
        <v>0</v>
      </c>
      <c r="J38" s="214">
        <f t="shared" si="7"/>
        <v>27060</v>
      </c>
      <c r="K38" s="214">
        <f t="shared" si="7"/>
        <v>0</v>
      </c>
      <c r="L38" s="214">
        <f t="shared" si="7"/>
        <v>0</v>
      </c>
      <c r="M38" s="214">
        <f t="shared" si="7"/>
        <v>0</v>
      </c>
      <c r="N38" s="214">
        <f t="shared" si="7"/>
        <v>0</v>
      </c>
      <c r="O38" s="214">
        <f t="shared" si="7"/>
        <v>0</v>
      </c>
      <c r="P38" s="214">
        <f t="shared" si="7"/>
        <v>0</v>
      </c>
      <c r="Q38" s="214">
        <f t="shared" si="7"/>
        <v>0</v>
      </c>
      <c r="R38" s="214">
        <f t="shared" si="7"/>
        <v>27060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27074</v>
      </c>
      <c r="E40" s="214">
        <f>E17++E25+E38+E39</f>
        <v>287</v>
      </c>
      <c r="F40" s="214">
        <f>F17++F25+F38+F39</f>
        <v>287</v>
      </c>
      <c r="G40" s="214">
        <f>D40+E40-F40</f>
        <v>27074</v>
      </c>
      <c r="H40" s="214">
        <f>H17++H25+H38+H39</f>
        <v>0</v>
      </c>
      <c r="I40" s="214">
        <f>I17++I25+I38+I39</f>
        <v>0</v>
      </c>
      <c r="J40" s="214">
        <f>G40+H40-I40</f>
        <v>27074</v>
      </c>
      <c r="K40" s="214">
        <f>K17++K25+K38+K39</f>
        <v>10</v>
      </c>
      <c r="L40" s="214">
        <f>L17++L25+L38+L39</f>
        <v>0</v>
      </c>
      <c r="M40" s="214">
        <f>M17++M25+M38+M39</f>
        <v>0</v>
      </c>
      <c r="N40" s="214">
        <f>K40+L40-M40</f>
        <v>10</v>
      </c>
      <c r="O40" s="214">
        <f>O17++O25+O38+O39</f>
        <v>0</v>
      </c>
      <c r="P40" s="214">
        <f>P17++P25+P38+P39</f>
        <v>0</v>
      </c>
      <c r="Q40" s="214">
        <f>N40+O40-P40</f>
        <v>10</v>
      </c>
      <c r="R40" s="215">
        <f>J40-Q40</f>
        <v>27064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57" t="s">
        <v>850</v>
      </c>
      <c r="J44" s="557"/>
      <c r="K44" s="24"/>
      <c r="L44" s="233"/>
      <c r="M44" s="233"/>
      <c r="N44" s="233"/>
      <c r="O44" s="556" t="s">
        <v>781</v>
      </c>
      <c r="P44" s="556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sheetProtection/>
  <mergeCells count="12">
    <mergeCell ref="A1:C1"/>
    <mergeCell ref="C5:C6"/>
    <mergeCell ref="B5:B6"/>
    <mergeCell ref="A5:A6"/>
    <mergeCell ref="Q3:R3"/>
    <mergeCell ref="Q5:Q6"/>
    <mergeCell ref="O44:P44"/>
    <mergeCell ref="I44:J44"/>
    <mergeCell ref="A2:H2"/>
    <mergeCell ref="A3:D3"/>
    <mergeCell ref="J5:J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81" t="s">
        <v>608</v>
      </c>
      <c r="B1" s="581"/>
      <c r="C1" s="581"/>
      <c r="D1" s="581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82" t="s">
        <v>854</v>
      </c>
      <c r="B3" s="582"/>
      <c r="C3" s="582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880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9" t="s">
        <v>460</v>
      </c>
      <c r="B6" s="571" t="s">
        <v>5</v>
      </c>
      <c r="C6" s="583" t="s">
        <v>612</v>
      </c>
      <c r="D6" s="584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90"/>
      <c r="B7" s="572"/>
      <c r="C7" s="585"/>
      <c r="D7" s="586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7">
        <v>1</v>
      </c>
      <c r="D8" s="588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73">
        <v>0</v>
      </c>
      <c r="D9" s="574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75"/>
      <c r="D10" s="576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67">
        <v>24</v>
      </c>
      <c r="D11" s="568"/>
      <c r="E11" s="275">
        <v>0</v>
      </c>
      <c r="F11" s="275">
        <f>C11</f>
        <v>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67">
        <v>0</v>
      </c>
      <c r="D12" s="568">
        <v>0</v>
      </c>
      <c r="E12" s="274">
        <v>0</v>
      </c>
      <c r="F12" s="275">
        <v>0</v>
      </c>
      <c r="G12" s="276"/>
    </row>
    <row r="13" spans="1:7" s="210" customFormat="1" ht="12.75">
      <c r="A13" s="278" t="s">
        <v>623</v>
      </c>
      <c r="B13" s="279" t="s">
        <v>624</v>
      </c>
      <c r="C13" s="567">
        <v>0</v>
      </c>
      <c r="D13" s="568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67">
        <v>24</v>
      </c>
      <c r="D14" s="568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67">
        <v>0</v>
      </c>
      <c r="D15" s="568">
        <v>0</v>
      </c>
      <c r="E15" s="274"/>
      <c r="F15" s="275">
        <f>C15</f>
        <v>0</v>
      </c>
      <c r="G15" s="276"/>
    </row>
    <row r="16" spans="1:16" s="210" customFormat="1" ht="12.75">
      <c r="A16" s="278" t="s">
        <v>629</v>
      </c>
      <c r="B16" s="279" t="s">
        <v>630</v>
      </c>
      <c r="C16" s="567">
        <v>0</v>
      </c>
      <c r="D16" s="568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67">
        <v>0</v>
      </c>
      <c r="D17" s="568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67">
        <v>0</v>
      </c>
      <c r="D18" s="568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67">
        <f>SUM(C11:D18)-C14-C12</f>
        <v>24</v>
      </c>
      <c r="D19" s="568">
        <f>C11+D15+D16</f>
        <v>24</v>
      </c>
      <c r="E19" s="275">
        <f>E11+E15+E16</f>
        <v>0</v>
      </c>
      <c r="F19" s="275">
        <f>F11+F15+F16</f>
        <v>24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75"/>
      <c r="D20" s="576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73">
        <v>0</v>
      </c>
      <c r="D21" s="574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75"/>
      <c r="D22" s="576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67">
        <f>SUM(C24:D26)</f>
        <v>3914</v>
      </c>
      <c r="D23" s="568"/>
      <c r="E23" s="275">
        <f>C23</f>
        <v>3914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73">
        <v>1928</v>
      </c>
      <c r="D24" s="574"/>
      <c r="E24" s="274">
        <f>C24</f>
        <v>1928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73">
        <v>0</v>
      </c>
      <c r="D25" s="574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73">
        <v>1986</v>
      </c>
      <c r="D26" s="574"/>
      <c r="E26" s="274">
        <f aca="true" t="shared" si="1" ref="E26:E41">C26</f>
        <v>1986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73">
        <v>0</v>
      </c>
      <c r="D27" s="574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73">
        <v>2</v>
      </c>
      <c r="D28" s="574"/>
      <c r="E28" s="274">
        <f t="shared" si="1"/>
        <v>2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73">
        <v>1475</v>
      </c>
      <c r="D29" s="574"/>
      <c r="E29" s="274">
        <f t="shared" si="1"/>
        <v>1475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73">
        <v>0</v>
      </c>
      <c r="D30" s="574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73">
        <v>0</v>
      </c>
      <c r="D31" s="574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91">
        <v>0</v>
      </c>
      <c r="D32" s="592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73">
        <v>0</v>
      </c>
      <c r="D33" s="574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73">
        <v>0</v>
      </c>
      <c r="D34" s="574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73">
        <v>0</v>
      </c>
      <c r="D35" s="574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73">
        <v>0</v>
      </c>
      <c r="D36" s="574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73">
        <f>SUM(C38:D41)</f>
        <v>203</v>
      </c>
      <c r="D37" s="574">
        <f>SUM(D38:D41)</f>
        <v>0</v>
      </c>
      <c r="E37" s="274">
        <f t="shared" si="1"/>
        <v>203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73">
        <v>0</v>
      </c>
      <c r="D38" s="574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73">
        <v>0</v>
      </c>
      <c r="D39" s="574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73">
        <v>0</v>
      </c>
      <c r="D40" s="574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73">
        <v>203</v>
      </c>
      <c r="D41" s="574">
        <v>0</v>
      </c>
      <c r="E41" s="274">
        <f t="shared" si="1"/>
        <v>203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67">
        <f>C23+C27+C28+C30+C29+C31+C32+C37</f>
        <v>5594</v>
      </c>
      <c r="D42" s="568"/>
      <c r="E42" s="275">
        <f>E23+E27+E28+E30+E29+E31+E32+E37</f>
        <v>5594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69">
        <f>C42+C21+C19+C9</f>
        <v>5618</v>
      </c>
      <c r="D43" s="570"/>
      <c r="E43" s="283">
        <f>E42+E21+E19+E9</f>
        <v>5594</v>
      </c>
      <c r="F43" s="284">
        <f>F42+F21+F19+F9</f>
        <v>24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7" t="s">
        <v>460</v>
      </c>
      <c r="B46" s="571" t="s">
        <v>5</v>
      </c>
      <c r="C46" s="579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8"/>
      <c r="B47" s="572"/>
      <c r="C47" s="580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1378</v>
      </c>
      <c r="D69" s="282">
        <f>SUM(D70:D72)</f>
        <v>1378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1378</v>
      </c>
      <c r="D71" s="274">
        <f>C71</f>
        <v>1378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0</v>
      </c>
      <c r="D72" s="274">
        <f>C72</f>
        <v>0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SUM(C84:C92)-C88</f>
        <v>42</v>
      </c>
      <c r="D83" s="275">
        <f>SUM(D84:D92)-D88</f>
        <v>42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1</v>
      </c>
      <c r="D87" s="274">
        <f>C87</f>
        <v>1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37</v>
      </c>
      <c r="D88" s="275">
        <f>C88</f>
        <v>37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37</v>
      </c>
      <c r="D91" s="274">
        <f>C91</f>
        <v>37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4</v>
      </c>
      <c r="D92" s="274">
        <f>C92</f>
        <v>4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0</v>
      </c>
      <c r="D93" s="274">
        <v>0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1420</v>
      </c>
      <c r="D94" s="275">
        <f>D83+D78+D73+D69+D93</f>
        <v>1420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1420</v>
      </c>
      <c r="D95" s="284">
        <f>D94+D66+D64</f>
        <v>1420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53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93" t="s">
        <v>780</v>
      </c>
      <c r="B105" s="593"/>
      <c r="C105" s="593"/>
      <c r="D105" s="593"/>
      <c r="E105" s="593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66" t="s">
        <v>120</v>
      </c>
      <c r="D107" s="566"/>
      <c r="E107" s="566" t="s">
        <v>860</v>
      </c>
      <c r="F107" s="566"/>
    </row>
    <row r="108" spans="1:7" s="210" customFormat="1" ht="12.75" customHeight="1">
      <c r="A108" s="314"/>
      <c r="B108" s="314"/>
      <c r="C108" s="557" t="s">
        <v>850</v>
      </c>
      <c r="D108" s="557"/>
      <c r="E108" s="550" t="s">
        <v>781</v>
      </c>
      <c r="F108" s="550"/>
      <c r="G108" s="550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sheetProtection/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600"/>
      <c r="B2" s="600"/>
      <c r="C2" s="600"/>
      <c r="D2" s="600"/>
      <c r="E2" s="600"/>
      <c r="F2" s="600"/>
      <c r="G2" s="600"/>
      <c r="H2" s="600"/>
      <c r="I2" s="600"/>
      <c r="J2" s="317"/>
    </row>
    <row r="3" spans="1:10" s="216" customFormat="1" ht="15">
      <c r="A3" s="601" t="s">
        <v>854</v>
      </c>
      <c r="B3" s="601"/>
      <c r="C3" s="601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880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6" t="s">
        <v>460</v>
      </c>
      <c r="B7" s="602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605"/>
      <c r="B8" s="603"/>
      <c r="C8" s="596" t="s">
        <v>786</v>
      </c>
      <c r="D8" s="596" t="s">
        <v>787</v>
      </c>
      <c r="E8" s="596" t="s">
        <v>788</v>
      </c>
      <c r="F8" s="596" t="s">
        <v>789</v>
      </c>
      <c r="G8" s="361" t="s">
        <v>790</v>
      </c>
      <c r="H8" s="361"/>
      <c r="I8" s="598" t="s">
        <v>791</v>
      </c>
    </row>
    <row r="9" spans="1:9" s="327" customFormat="1" ht="30.75" customHeight="1">
      <c r="A9" s="597"/>
      <c r="B9" s="604"/>
      <c r="C9" s="597"/>
      <c r="D9" s="597"/>
      <c r="E9" s="597"/>
      <c r="F9" s="597"/>
      <c r="G9" s="362" t="s">
        <v>530</v>
      </c>
      <c r="H9" s="362" t="s">
        <v>531</v>
      </c>
      <c r="I9" s="599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38030620</v>
      </c>
      <c r="D12" s="335">
        <v>0</v>
      </c>
      <c r="E12" s="335">
        <v>0</v>
      </c>
      <c r="F12" s="334">
        <v>27027</v>
      </c>
      <c r="G12" s="336">
        <v>0</v>
      </c>
      <c r="H12" s="336">
        <v>0</v>
      </c>
      <c r="I12" s="337">
        <f>F12+G12+H12</f>
        <v>27027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38030735</v>
      </c>
      <c r="D17" s="341">
        <f t="shared" si="0"/>
        <v>0</v>
      </c>
      <c r="E17" s="341">
        <f t="shared" si="0"/>
        <v>0</v>
      </c>
      <c r="F17" s="341">
        <f t="shared" si="0"/>
        <v>27060</v>
      </c>
      <c r="G17" s="341">
        <f t="shared" si="0"/>
        <v>0</v>
      </c>
      <c r="H17" s="341">
        <f t="shared" si="0"/>
        <v>0</v>
      </c>
      <c r="I17" s="337">
        <f t="shared" si="0"/>
        <v>27060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380748</v>
      </c>
      <c r="D25" s="346">
        <v>0</v>
      </c>
      <c r="E25" s="346">
        <v>0</v>
      </c>
      <c r="F25" s="346">
        <v>1003</v>
      </c>
      <c r="G25" s="346">
        <v>11</v>
      </c>
      <c r="H25" s="346">
        <v>1</v>
      </c>
      <c r="I25" s="345">
        <f t="shared" si="1"/>
        <v>1015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380748</v>
      </c>
      <c r="D26" s="345">
        <f t="shared" si="2"/>
        <v>0</v>
      </c>
      <c r="E26" s="345">
        <f t="shared" si="2"/>
        <v>0</v>
      </c>
      <c r="F26" s="345">
        <f t="shared" si="2"/>
        <v>1003</v>
      </c>
      <c r="G26" s="345">
        <f t="shared" si="2"/>
        <v>11</v>
      </c>
      <c r="H26" s="345">
        <f t="shared" si="2"/>
        <v>1</v>
      </c>
      <c r="I26" s="345">
        <f t="shared" si="2"/>
        <v>1015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595" t="s">
        <v>817</v>
      </c>
      <c r="B27" s="595"/>
      <c r="C27" s="595"/>
      <c r="D27" s="595"/>
      <c r="E27" s="595"/>
      <c r="F27" s="595"/>
      <c r="G27" s="595"/>
      <c r="H27" s="595"/>
      <c r="I27" s="595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4" t="s">
        <v>120</v>
      </c>
      <c r="E29" s="594"/>
      <c r="F29" s="594"/>
      <c r="G29" s="423"/>
      <c r="H29" s="594" t="s">
        <v>860</v>
      </c>
      <c r="I29" s="594"/>
    </row>
    <row r="30" spans="1:10" s="424" customFormat="1" ht="12.75" customHeight="1">
      <c r="A30" s="233"/>
      <c r="B30" s="233"/>
      <c r="C30" s="233"/>
      <c r="D30" s="425"/>
      <c r="E30" s="557" t="s">
        <v>850</v>
      </c>
      <c r="F30" s="557"/>
      <c r="G30" s="425"/>
      <c r="H30" s="550" t="s">
        <v>781</v>
      </c>
      <c r="I30" s="550"/>
      <c r="J30" s="550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sheetProtection/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6" t="s">
        <v>858</v>
      </c>
      <c r="B1" s="606"/>
      <c r="C1" s="606"/>
      <c r="D1" s="606"/>
      <c r="E1" s="364"/>
      <c r="F1" s="365" t="s">
        <v>818</v>
      </c>
    </row>
    <row r="2" spans="1:6" ht="8.25" customHeight="1">
      <c r="A2" s="607"/>
      <c r="B2" s="607"/>
      <c r="C2" s="607"/>
      <c r="D2" s="607"/>
      <c r="E2" s="607"/>
      <c r="F2" s="607"/>
    </row>
    <row r="3" spans="1:6" ht="12.75">
      <c r="A3" s="608" t="s">
        <v>854</v>
      </c>
      <c r="B3" s="608"/>
      <c r="C3" s="608"/>
      <c r="D3" s="608"/>
      <c r="F3" s="417" t="s">
        <v>1</v>
      </c>
    </row>
    <row r="4" spans="1:7" ht="12.75">
      <c r="A4" s="366" t="s">
        <v>883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1602</v>
      </c>
      <c r="D12" s="384">
        <v>88.07</v>
      </c>
      <c r="E12" s="383">
        <f>C12</f>
        <v>1602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871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872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16919</v>
      </c>
      <c r="D16" s="389"/>
      <c r="E16" s="388">
        <f>SUM(E10:E15)</f>
        <v>12256</v>
      </c>
      <c r="F16" s="390">
        <f>SUM(F10:F15)</f>
        <v>4663</v>
      </c>
      <c r="G16" s="535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873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 customHeight="1">
      <c r="A25" s="382" t="s">
        <v>879</v>
      </c>
      <c r="B25" s="382"/>
      <c r="C25" s="383">
        <v>429</v>
      </c>
      <c r="D25" s="384">
        <v>50</v>
      </c>
      <c r="E25" s="383"/>
      <c r="F25" s="385">
        <f>C25</f>
        <v>429</v>
      </c>
    </row>
    <row r="26" spans="1:9" s="381" customFormat="1" ht="15">
      <c r="A26" s="386" t="s">
        <v>598</v>
      </c>
      <c r="B26" s="387" t="s">
        <v>834</v>
      </c>
      <c r="C26" s="388">
        <f>SUM(C23:C25)</f>
        <v>7741</v>
      </c>
      <c r="D26" s="389"/>
      <c r="E26" s="388">
        <f>SUM(E23:E25)</f>
        <v>7312</v>
      </c>
      <c r="F26" s="390">
        <f>SUM(F23:F25)</f>
        <v>429</v>
      </c>
      <c r="G26" s="324"/>
      <c r="H26" s="324"/>
      <c r="I26" s="324"/>
    </row>
    <row r="27" spans="1:6" ht="15">
      <c r="A27" s="379" t="s">
        <v>835</v>
      </c>
      <c r="B27" s="378"/>
      <c r="C27" s="388"/>
      <c r="D27" s="389"/>
      <c r="E27" s="388"/>
      <c r="F27" s="391"/>
    </row>
    <row r="28" spans="1:6" s="381" customFormat="1" ht="28.5">
      <c r="A28" s="382" t="s">
        <v>877</v>
      </c>
      <c r="B28" s="382"/>
      <c r="C28" s="388">
        <v>2100</v>
      </c>
      <c r="D28" s="389">
        <v>20</v>
      </c>
      <c r="E28" s="388">
        <v>0</v>
      </c>
      <c r="F28" s="385">
        <v>2100</v>
      </c>
    </row>
    <row r="29" spans="1:6" s="381" customFormat="1" ht="28.5">
      <c r="A29" s="382" t="s">
        <v>876</v>
      </c>
      <c r="B29" s="382"/>
      <c r="C29" s="388">
        <v>13</v>
      </c>
      <c r="D29" s="389">
        <v>5</v>
      </c>
      <c r="E29" s="388">
        <v>0</v>
      </c>
      <c r="F29" s="385">
        <v>13</v>
      </c>
    </row>
    <row r="30" spans="1:6" s="381" customFormat="1" ht="28.5">
      <c r="A30" s="382" t="s">
        <v>874</v>
      </c>
      <c r="B30" s="382"/>
      <c r="C30" s="383">
        <v>287</v>
      </c>
      <c r="D30" s="384">
        <v>24.2</v>
      </c>
      <c r="E30" s="383">
        <v>0</v>
      </c>
      <c r="F30" s="385">
        <f>C30</f>
        <v>287</v>
      </c>
    </row>
    <row r="31" spans="1:6" s="381" customFormat="1" ht="28.5">
      <c r="A31" s="382" t="s">
        <v>875</v>
      </c>
      <c r="B31" s="382"/>
      <c r="C31" s="383">
        <v>0</v>
      </c>
      <c r="D31" s="384">
        <v>50</v>
      </c>
      <c r="E31" s="383">
        <v>0</v>
      </c>
      <c r="F31" s="385">
        <v>0</v>
      </c>
    </row>
    <row r="32" spans="1:9" s="381" customFormat="1" ht="15">
      <c r="A32" s="386" t="s">
        <v>836</v>
      </c>
      <c r="B32" s="387" t="s">
        <v>837</v>
      </c>
      <c r="C32" s="388">
        <f>SUM(C28:C31)</f>
        <v>2400</v>
      </c>
      <c r="D32" s="389"/>
      <c r="E32" s="388">
        <f>SUM(E28:E28)</f>
        <v>0</v>
      </c>
      <c r="F32" s="388">
        <f>SUM(F28:F31)</f>
        <v>2400</v>
      </c>
      <c r="G32" s="324"/>
      <c r="H32" s="324"/>
      <c r="I32" s="324"/>
    </row>
    <row r="33" spans="1:9" ht="15">
      <c r="A33" s="395" t="s">
        <v>838</v>
      </c>
      <c r="B33" s="387" t="s">
        <v>839</v>
      </c>
      <c r="C33" s="388">
        <f>C32+C26+C21+C16</f>
        <v>27060</v>
      </c>
      <c r="D33" s="389"/>
      <c r="E33" s="388">
        <f>E32+E26+E21+E16</f>
        <v>19568</v>
      </c>
      <c r="F33" s="390">
        <f>F32+F26+F21+F16</f>
        <v>7492</v>
      </c>
      <c r="G33" s="216"/>
      <c r="H33" s="216"/>
      <c r="I33" s="216"/>
    </row>
    <row r="34" spans="1:6" ht="12.75">
      <c r="A34" s="376" t="s">
        <v>840</v>
      </c>
      <c r="B34" s="376"/>
      <c r="C34" s="396"/>
      <c r="D34" s="397"/>
      <c r="E34" s="396"/>
      <c r="F34" s="398"/>
    </row>
    <row r="35" spans="1:6" s="381" customFormat="1" ht="14.25">
      <c r="A35" s="379" t="s">
        <v>825</v>
      </c>
      <c r="B35" s="379"/>
      <c r="C35" s="399"/>
      <c r="D35" s="400"/>
      <c r="E35" s="399"/>
      <c r="F35" s="401"/>
    </row>
    <row r="36" spans="1:6" s="381" customFormat="1" ht="14.25">
      <c r="A36" s="379" t="s">
        <v>841</v>
      </c>
      <c r="B36" s="379"/>
      <c r="C36" s="402"/>
      <c r="D36" s="403"/>
      <c r="E36" s="402"/>
      <c r="F36" s="404">
        <f>C36-E36</f>
        <v>0</v>
      </c>
    </row>
    <row r="37" spans="1:6" s="381" customFormat="1" ht="14.25">
      <c r="A37" s="379" t="s">
        <v>842</v>
      </c>
      <c r="B37" s="379"/>
      <c r="C37" s="402"/>
      <c r="D37" s="403"/>
      <c r="E37" s="402"/>
      <c r="F37" s="404">
        <f>C37-E37</f>
        <v>0</v>
      </c>
    </row>
    <row r="38" spans="1:6" s="381" customFormat="1" ht="14.25">
      <c r="A38" s="379" t="s">
        <v>544</v>
      </c>
      <c r="B38" s="379"/>
      <c r="C38" s="402"/>
      <c r="D38" s="403"/>
      <c r="E38" s="402"/>
      <c r="F38" s="404">
        <f>C38-E38</f>
        <v>0</v>
      </c>
    </row>
    <row r="39" spans="1:9" ht="12.75">
      <c r="A39" s="394" t="s">
        <v>562</v>
      </c>
      <c r="B39" s="387" t="s">
        <v>843</v>
      </c>
      <c r="C39" s="396">
        <f>SUM(C36:C38)</f>
        <v>0</v>
      </c>
      <c r="D39" s="397"/>
      <c r="E39" s="396">
        <f>SUM(E36:E38)</f>
        <v>0</v>
      </c>
      <c r="F39" s="405">
        <f>SUM(F36:F38)</f>
        <v>0</v>
      </c>
      <c r="G39" s="216"/>
      <c r="H39" s="216"/>
      <c r="I39" s="216"/>
    </row>
    <row r="40" spans="1:6" s="381" customFormat="1" ht="14.25">
      <c r="A40" s="379" t="s">
        <v>830</v>
      </c>
      <c r="B40" s="379"/>
      <c r="C40" s="399"/>
      <c r="D40" s="400"/>
      <c r="E40" s="399"/>
      <c r="F40" s="401"/>
    </row>
    <row r="41" spans="1:6" s="381" customFormat="1" ht="14.25">
      <c r="A41" s="379" t="s">
        <v>538</v>
      </c>
      <c r="B41" s="379"/>
      <c r="C41" s="402"/>
      <c r="D41" s="403"/>
      <c r="E41" s="402"/>
      <c r="F41" s="404">
        <f>C41-E41</f>
        <v>0</v>
      </c>
    </row>
    <row r="42" spans="1:6" s="381" customFormat="1" ht="14.25">
      <c r="A42" s="379" t="s">
        <v>541</v>
      </c>
      <c r="B42" s="379"/>
      <c r="C42" s="402"/>
      <c r="D42" s="403"/>
      <c r="E42" s="402"/>
      <c r="F42" s="404">
        <f>C42-E42</f>
        <v>0</v>
      </c>
    </row>
    <row r="43" spans="1:6" s="381" customFormat="1" ht="14.25">
      <c r="A43" s="379" t="s">
        <v>544</v>
      </c>
      <c r="B43" s="379"/>
      <c r="C43" s="402"/>
      <c r="D43" s="403"/>
      <c r="E43" s="402"/>
      <c r="F43" s="404">
        <f>C43-E43</f>
        <v>0</v>
      </c>
    </row>
    <row r="44" spans="1:9" ht="12.75">
      <c r="A44" s="394" t="s">
        <v>579</v>
      </c>
      <c r="B44" s="387" t="s">
        <v>844</v>
      </c>
      <c r="C44" s="396">
        <f>SUM(C41:C43)</f>
        <v>0</v>
      </c>
      <c r="D44" s="397"/>
      <c r="E44" s="396">
        <f>SUM(E41:E43)</f>
        <v>0</v>
      </c>
      <c r="F44" s="405">
        <f>SUM(F41:F43)</f>
        <v>0</v>
      </c>
      <c r="G44" s="216"/>
      <c r="H44" s="216"/>
      <c r="I44" s="216"/>
    </row>
    <row r="45" spans="1:6" s="381" customFormat="1" ht="14.25">
      <c r="A45" s="379" t="s">
        <v>832</v>
      </c>
      <c r="B45" s="379"/>
      <c r="C45" s="399"/>
      <c r="D45" s="400"/>
      <c r="E45" s="399"/>
      <c r="F45" s="401"/>
    </row>
    <row r="46" spans="1:6" s="381" customFormat="1" ht="14.25">
      <c r="A46" s="379" t="s">
        <v>538</v>
      </c>
      <c r="B46" s="379"/>
      <c r="C46" s="402"/>
      <c r="D46" s="403"/>
      <c r="E46" s="402"/>
      <c r="F46" s="404">
        <f>C46-E46</f>
        <v>0</v>
      </c>
    </row>
    <row r="47" spans="1:6" s="381" customFormat="1" ht="14.25">
      <c r="A47" s="379" t="s">
        <v>541</v>
      </c>
      <c r="B47" s="379"/>
      <c r="C47" s="402"/>
      <c r="D47" s="403"/>
      <c r="E47" s="402"/>
      <c r="F47" s="404">
        <f>C47-E47</f>
        <v>0</v>
      </c>
    </row>
    <row r="48" spans="1:6" s="381" customFormat="1" ht="14.25">
      <c r="A48" s="379" t="s">
        <v>544</v>
      </c>
      <c r="B48" s="379"/>
      <c r="C48" s="402"/>
      <c r="D48" s="403"/>
      <c r="E48" s="402"/>
      <c r="F48" s="404">
        <f>C48-E48</f>
        <v>0</v>
      </c>
    </row>
    <row r="49" spans="1:9" ht="12.75">
      <c r="A49" s="394" t="s">
        <v>598</v>
      </c>
      <c r="B49" s="387" t="s">
        <v>845</v>
      </c>
      <c r="C49" s="396">
        <f>SUM(C46:C48)</f>
        <v>0</v>
      </c>
      <c r="D49" s="397"/>
      <c r="E49" s="396">
        <f>SUM(E46:E48)</f>
        <v>0</v>
      </c>
      <c r="F49" s="405">
        <f>SUM(F46:F48)</f>
        <v>0</v>
      </c>
      <c r="G49" s="216"/>
      <c r="H49" s="216"/>
      <c r="I49" s="216"/>
    </row>
    <row r="50" spans="1:6" s="381" customFormat="1" ht="14.25">
      <c r="A50" s="379" t="s">
        <v>835</v>
      </c>
      <c r="B50" s="379"/>
      <c r="C50" s="399"/>
      <c r="D50" s="400"/>
      <c r="E50" s="399"/>
      <c r="F50" s="401"/>
    </row>
    <row r="51" spans="1:6" s="381" customFormat="1" ht="14.25">
      <c r="A51" s="379" t="s">
        <v>538</v>
      </c>
      <c r="B51" s="379"/>
      <c r="C51" s="402"/>
      <c r="D51" s="403"/>
      <c r="E51" s="402"/>
      <c r="F51" s="404">
        <f>C51-E51</f>
        <v>0</v>
      </c>
    </row>
    <row r="52" spans="1:6" s="381" customFormat="1" ht="14.25">
      <c r="A52" s="379" t="s">
        <v>541</v>
      </c>
      <c r="B52" s="379"/>
      <c r="C52" s="402"/>
      <c r="D52" s="403"/>
      <c r="E52" s="402"/>
      <c r="F52" s="404">
        <f>C52-E52</f>
        <v>0</v>
      </c>
    </row>
    <row r="53" spans="1:6" s="381" customFormat="1" ht="14.25">
      <c r="A53" s="379" t="s">
        <v>544</v>
      </c>
      <c r="B53" s="379"/>
      <c r="C53" s="402"/>
      <c r="D53" s="403"/>
      <c r="E53" s="402"/>
      <c r="F53" s="404">
        <f>C53-E53</f>
        <v>0</v>
      </c>
    </row>
    <row r="54" spans="1:9" ht="12.75">
      <c r="A54" s="394" t="s">
        <v>836</v>
      </c>
      <c r="B54" s="387" t="s">
        <v>846</v>
      </c>
      <c r="C54" s="396">
        <f>SUM(C51:C53)</f>
        <v>0</v>
      </c>
      <c r="D54" s="397"/>
      <c r="E54" s="396">
        <f>SUM(E51:E53)</f>
        <v>0</v>
      </c>
      <c r="F54" s="405">
        <f>SUM(F51:F53)</f>
        <v>0</v>
      </c>
      <c r="G54" s="216"/>
      <c r="H54" s="216"/>
      <c r="I54" s="216"/>
    </row>
    <row r="55" spans="1:9" ht="12.75">
      <c r="A55" s="395" t="s">
        <v>847</v>
      </c>
      <c r="B55" s="387" t="s">
        <v>848</v>
      </c>
      <c r="C55" s="396">
        <f>C54+C49+C44+C39</f>
        <v>0</v>
      </c>
      <c r="D55" s="397"/>
      <c r="E55" s="396">
        <f>E54+E49+E44+E39</f>
        <v>0</v>
      </c>
      <c r="F55" s="405">
        <f>F54+F49+F44+F39</f>
        <v>0</v>
      </c>
      <c r="G55" s="216"/>
      <c r="H55" s="216"/>
      <c r="I55" s="216"/>
    </row>
    <row r="56" spans="1:6" ht="12.75">
      <c r="A56" s="406"/>
      <c r="B56" s="406"/>
      <c r="C56" s="407"/>
      <c r="D56" s="408"/>
      <c r="E56" s="407"/>
      <c r="F56" s="407"/>
    </row>
    <row r="57" spans="1:6" ht="16.5" customHeight="1">
      <c r="A57" s="499"/>
      <c r="B57" s="426"/>
      <c r="C57" s="427" t="s">
        <v>120</v>
      </c>
      <c r="D57" s="426"/>
      <c r="E57" s="427" t="s">
        <v>868</v>
      </c>
      <c r="F57" s="427"/>
    </row>
    <row r="58" spans="1:6" ht="12.75">
      <c r="A58" s="426"/>
      <c r="B58" s="426"/>
      <c r="C58" s="539" t="s">
        <v>850</v>
      </c>
      <c r="D58" s="539"/>
      <c r="E58" s="550" t="s">
        <v>781</v>
      </c>
      <c r="F58" s="550"/>
    </row>
    <row r="59" spans="1:6" s="381" customFormat="1" ht="14.25">
      <c r="A59" s="409"/>
      <c r="B59" s="409"/>
      <c r="C59" s="410"/>
      <c r="D59" s="409"/>
      <c r="E59" s="410"/>
      <c r="F59" s="410"/>
    </row>
    <row r="60" spans="3:6" s="381" customFormat="1" ht="14.25">
      <c r="C60" s="410"/>
      <c r="E60" s="410"/>
      <c r="F60" s="393"/>
    </row>
    <row r="61" spans="3:6" s="381" customFormat="1" ht="14.25">
      <c r="C61" s="393"/>
      <c r="E61" s="393"/>
      <c r="F61" s="393"/>
    </row>
    <row r="62" spans="3:6" s="381" customFormat="1" ht="14.25">
      <c r="C62" s="393"/>
      <c r="E62" s="393"/>
      <c r="F62" s="393"/>
    </row>
    <row r="63" spans="3:6" s="381" customFormat="1" ht="14.25">
      <c r="C63" s="393"/>
      <c r="D63" s="355"/>
      <c r="E63" s="393"/>
      <c r="F63" s="393"/>
    </row>
  </sheetData>
  <sheetProtection/>
  <mergeCells count="5">
    <mergeCell ref="A1:D1"/>
    <mergeCell ref="E58:F58"/>
    <mergeCell ref="C58:D58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3 C36:F38 C41:F43 C46:F48 C18:F20 C10:F15 C28:F31 C23:F25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Iskra</cp:lastModifiedBy>
  <cp:lastPrinted>2014-07-22T11:36:39Z</cp:lastPrinted>
  <dcterms:created xsi:type="dcterms:W3CDTF">2005-10-24T12:01:43Z</dcterms:created>
  <dcterms:modified xsi:type="dcterms:W3CDTF">2014-07-25T06:40:57Z</dcterms:modified>
  <cp:category/>
  <cp:version/>
  <cp:contentType/>
  <cp:contentStatus/>
</cp:coreProperties>
</file>