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4940" windowHeight="846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<sst xmlns="http://schemas.openxmlformats.org/spreadsheetml/2006/main" count="161" uniqueCount="136">
  <si>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</si>
  <si>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</si>
  <si>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</si>
  <si>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</si>
  <si>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</si>
  <si>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</si>
  <si>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</si>
  <si>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</si>
  <si>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</si>
  <si>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</si>
  <si>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</si>
  <si>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</si>
  <si>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</si>
  <si>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</si>
  <si>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</si>
  <si>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</si>
  <si>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</si>
  <si>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</si>
  <si>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</si>
  <si>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</si>
  <si>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</si>
  <si>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</si>
  <si>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</si>
  <si>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</si>
  <si>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</si>
  <si>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</si>
  <si>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</si>
  <si>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</si>
  <si>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</si>
  <si>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</si>
  <si>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</si>
  <si>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</si>
  <si>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</si>
  <si>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</si>
  <si>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</si>
  <si>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</si>
  <si>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</si>
  <si>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</si>
  <si>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</si>
  <si>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</si>
  <si>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</si>
  <si>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</si>
  <si>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</si>
  <si>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</si>
  <si>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</si>
  <si>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</si>
  <si>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</si>
  <si>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</si>
  <si>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</si>
  <si>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</si>
  <si>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</si>
  <si>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</si>
  <si>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</si>
  <si>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</si>
  <si>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</si>
  <si>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</si>
  <si>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</si>
  <si>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</si>
  <si>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</si>
  <si>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</si>
  <si>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</si>
  <si>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</si>
  <si>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</si>
  <si>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</si>
  <si>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</si>
  <si>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</si>
  <si>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</si>
  <si>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</si>
  <si>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</si>
  <si>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</si>
  <si>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</si>
  <si>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</si>
  <si>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</si>
  <si>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</si>
  <si>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</si>
  <si>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</si>
  <si>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</si>
  <si>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</si>
  <si>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</si>
  <si>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</si>
  <si>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</si>
  <si>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</si>
  <si>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</si>
  <si>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</si>
  <si>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</si>
  <si>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</si>
  <si>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</si>
  <si>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</si>
  <si>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</si>
  <si>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</si>
  <si>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</si>
  <si>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</si>
  <si>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</si>
  <si>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</si>
  <si>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</si>
  <si>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</si>
  <si>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</si>
  <si>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</si>
  <si>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Нетна печалба/загуба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</si>
  <si>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</si>
  <si>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</si>
  <si>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</si>
  <si>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</si>
  <si>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</si>
  <si>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</si>
  <si>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</si>
  <si>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</si>
  <si>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</si>
  <si>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</si>
  <si>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</si>
  <si>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</si>
  <si>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</si>
  <si>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</si>
  <si>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</si>
  <si>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</si>
  <si>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</si>
  <si>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</si>
  <si>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</si>
  <si>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</si>
  <si>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</si>
  <si>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Предоставени аванси</t>
  </si>
  <si>
    <t>Приходи от дивиденти</t>
  </si>
  <si>
    <t>Боряна АД ,гр. Червен бряг, ул.Струга 1</t>
  </si>
  <si>
    <t>Данъчни задължения</t>
  </si>
  <si>
    <t xml:space="preserve">Плащания/постъпления, свързани с финансови активи, държани с цел търговия </t>
  </si>
  <si>
    <t>Разходи/приходи за лихви /нетно/</t>
  </si>
  <si>
    <t xml:space="preserve">          Съставител:</t>
  </si>
  <si>
    <t xml:space="preserve">                                                                                                      Кремена Дюлгерова                                                   Васил Велев</t>
  </si>
  <si>
    <t>Други постъпления /плащания от оперативна дейност</t>
  </si>
  <si>
    <t>Платени /възстановени данъци (без корпоративен данък върху печалбата)</t>
  </si>
  <si>
    <t>към 30.09.2013 г.</t>
  </si>
  <si>
    <t>Покупка на инвестиции</t>
  </si>
  <si>
    <t>към  30.09.2013 г.</t>
  </si>
  <si>
    <t>Други финансови разходи</t>
  </si>
  <si>
    <t>ЗАД Асет иншурънс АД                                гр. София</t>
  </si>
  <si>
    <t>Дата на съставяне: 25.10.2013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</si>
</sst>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51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1" fontId="6" fillId="0" borderId="0" xfId="62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61" applyFont="1" applyFill="1" applyAlignment="1" applyProtection="1">
      <alignment horizontal="center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0" xfId="61" applyNumberFormat="1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4" borderId="13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2" fontId="11" fillId="0" borderId="11" xfId="0" applyNumberFormat="1" applyFont="1" applyBorder="1" applyAlignment="1">
      <alignment horizontal="right"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77" fontId="7" fillId="0" borderId="14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0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177" fontId="12" fillId="0" borderId="14" xfId="0" applyNumberFormat="1" applyFont="1" applyBorder="1" applyAlignment="1">
      <alignment horizontal="right" vertical="top" wrapText="1"/>
    </xf>
    <xf numFmtId="177" fontId="12" fillId="0" borderId="12" xfId="0" applyNumberFormat="1" applyFont="1" applyBorder="1" applyAlignment="1">
      <alignment horizontal="right" vertical="top" wrapText="1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2" fillId="0" borderId="16" xfId="0" applyNumberFormat="1" applyFont="1" applyBorder="1" applyAlignment="1">
      <alignment horizontal="center" vertical="top" wrapText="1"/>
    </xf>
    <xf numFmtId="177" fontId="7" fillId="0" borderId="10" xfId="0" applyNumberFormat="1" applyFont="1" applyBorder="1" applyAlignment="1">
      <alignment/>
    </xf>
    <xf numFmtId="0" fontId="12" fillId="0" borderId="16" xfId="0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77" fontId="11" fillId="0" borderId="14" xfId="0" applyNumberFormat="1" applyFont="1" applyBorder="1" applyAlignment="1">
      <alignment horizontal="right" vertical="top" wrapText="1"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0" fontId="13" fillId="0" borderId="10" xfId="58" applyFont="1" applyBorder="1" applyAlignment="1">
      <alignment horizontal="right" wrapText="1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Border="1" applyAlignment="1" applyProtection="1">
      <alignment horizontal="right" wrapText="1"/>
      <protection/>
    </xf>
    <xf numFmtId="3" fontId="7" fillId="0" borderId="0" xfId="60" applyNumberFormat="1" applyFont="1" applyProtection="1">
      <alignment/>
      <protection/>
    </xf>
    <xf numFmtId="0" fontId="7" fillId="0" borderId="0" xfId="60" applyFont="1" applyProtection="1">
      <alignment/>
      <protection/>
    </xf>
    <xf numFmtId="0" fontId="13" fillId="0" borderId="10" xfId="58" applyFont="1" applyBorder="1" applyAlignment="1">
      <alignment horizontal="left" wrapText="1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1" fontId="7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/>
      <protection locked="0"/>
    </xf>
    <xf numFmtId="3" fontId="7" fillId="0" borderId="0" xfId="61" applyNumberFormat="1" applyFont="1" applyAlignment="1" applyProtection="1">
      <alignment horizontal="right" vertical="top" wrapText="1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" vertical="top" wrapText="1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8" xfId="62" applyFont="1" applyBorder="1" applyAlignment="1" applyProtection="1">
      <alignment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right" vertical="justify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0" borderId="0" xfId="60" applyFont="1" applyBorder="1">
      <alignment/>
      <protection/>
    </xf>
    <xf numFmtId="0" fontId="5" fillId="0" borderId="0" xfId="60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0" fontId="15" fillId="34" borderId="0" xfId="61" applyFont="1" applyFill="1" applyBorder="1" applyAlignment="1" applyProtection="1">
      <alignment horizontal="left" vertical="top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horizontal="right" vertical="top"/>
      <protection locked="0"/>
    </xf>
    <xf numFmtId="0" fontId="16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5" fillId="0" borderId="0" xfId="64" applyFont="1" applyBorder="1" applyAlignment="1" applyProtection="1">
      <alignment vertical="center" wrapText="1"/>
      <protection locked="0"/>
    </xf>
    <xf numFmtId="3" fontId="6" fillId="0" borderId="0" xfId="64" applyNumberFormat="1" applyFont="1" applyBorder="1" applyAlignment="1" applyProtection="1">
      <alignment vertical="center"/>
      <protection locked="0"/>
    </xf>
    <xf numFmtId="0" fontId="6" fillId="0" borderId="0" xfId="64" applyFont="1" applyBorder="1" applyProtection="1">
      <alignment/>
      <protection locked="0"/>
    </xf>
    <xf numFmtId="0" fontId="6" fillId="0" borderId="0" xfId="64" applyFont="1">
      <alignment/>
      <protection/>
    </xf>
    <xf numFmtId="1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Alignment="1" applyProtection="1">
      <alignment wrapText="1"/>
      <protection locked="0"/>
    </xf>
    <xf numFmtId="0" fontId="5" fillId="0" borderId="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60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60" applyFont="1" applyProtection="1">
      <alignment/>
      <protection locked="0"/>
    </xf>
    <xf numFmtId="215" fontId="7" fillId="33" borderId="10" xfId="64" applyNumberFormat="1" applyFont="1" applyFill="1" applyBorder="1" applyAlignment="1" applyProtection="1">
      <alignment/>
      <protection locked="0"/>
    </xf>
    <xf numFmtId="3" fontId="11" fillId="0" borderId="18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3" fontId="11" fillId="0" borderId="19" xfId="0" applyNumberFormat="1" applyFont="1" applyBorder="1" applyAlignment="1">
      <alignment horizontal="center" vertical="top" wrapText="1"/>
    </xf>
    <xf numFmtId="3" fontId="11" fillId="0" borderId="19" xfId="0" applyNumberFormat="1" applyFont="1" applyBorder="1" applyAlignment="1">
      <alignment vertical="top" wrapText="1"/>
    </xf>
    <xf numFmtId="3" fontId="11" fillId="0" borderId="19" xfId="0" applyNumberFormat="1" applyFont="1" applyBorder="1" applyAlignment="1">
      <alignment horizontal="right" vertical="top" wrapText="1"/>
    </xf>
    <xf numFmtId="0" fontId="7" fillId="0" borderId="16" xfId="62" applyFont="1" applyBorder="1" applyAlignment="1" applyProtection="1">
      <alignment vertical="top" wrapText="1"/>
      <protection/>
    </xf>
    <xf numFmtId="3" fontId="7" fillId="33" borderId="10" xfId="64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0" fontId="6" fillId="0" borderId="0" xfId="62" applyFont="1" applyAlignment="1" applyProtection="1">
      <alignment horizontal="left" vertical="center" wrapText="1"/>
      <protection/>
    </xf>
    <xf numFmtId="214" fontId="11" fillId="0" borderId="10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33" borderId="10" xfId="64" applyNumberFormat="1" applyFont="1" applyFill="1" applyBorder="1" applyAlignment="1" applyProtection="1">
      <alignment/>
      <protection locked="0"/>
    </xf>
    <xf numFmtId="214" fontId="8" fillId="33" borderId="10" xfId="64" applyNumberFormat="1" applyFont="1" applyFill="1" applyBorder="1" applyAlignment="1" applyProtection="1">
      <alignment/>
      <protection/>
    </xf>
    <xf numFmtId="214" fontId="12" fillId="0" borderId="10" xfId="0" applyNumberFormat="1" applyFont="1" applyBorder="1" applyAlignment="1">
      <alignment horizontal="right" vertical="top" wrapText="1"/>
    </xf>
    <xf numFmtId="0" fontId="8" fillId="33" borderId="10" xfId="64" applyNumberFormat="1" applyFont="1" applyFill="1" applyBorder="1" applyAlignment="1" applyProtection="1">
      <alignment/>
      <protection locked="0"/>
    </xf>
    <xf numFmtId="0" fontId="8" fillId="33" borderId="10" xfId="64" applyFont="1" applyFill="1" applyBorder="1" applyAlignment="1">
      <alignment wrapText="1"/>
      <protection/>
    </xf>
    <xf numFmtId="0" fontId="7" fillId="33" borderId="10" xfId="64" applyFont="1" applyFill="1" applyBorder="1" applyAlignment="1">
      <alignment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Continuous" vertical="center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4" xfId="58" applyFont="1" applyBorder="1" applyAlignment="1">
      <alignment horizontal="left" wrapText="1"/>
      <protection/>
    </xf>
    <xf numFmtId="0" fontId="11" fillId="0" borderId="12" xfId="0" applyFont="1" applyBorder="1" applyAlignment="1">
      <alignment vertical="top" wrapText="1"/>
    </xf>
    <xf numFmtId="177" fontId="11" fillId="0" borderId="12" xfId="0" applyNumberFormat="1" applyFont="1" applyBorder="1" applyAlignment="1">
      <alignment horizontal="right" vertical="top" wrapText="1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2" fontId="7" fillId="33" borderId="14" xfId="58" applyNumberFormat="1" applyFont="1" applyFill="1" applyBorder="1" applyAlignment="1">
      <alignment horizontal="right" wrapText="1"/>
      <protection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7" fillId="0" borderId="10" xfId="62" applyFont="1" applyBorder="1" applyAlignment="1" applyProtection="1">
      <alignment wrapText="1"/>
      <protection/>
    </xf>
    <xf numFmtId="177" fontId="12" fillId="0" borderId="10" xfId="0" applyNumberFormat="1" applyFont="1" applyBorder="1" applyAlignment="1">
      <alignment horizontal="right" wrapText="1"/>
    </xf>
    <xf numFmtId="214" fontId="7" fillId="33" borderId="10" xfId="64" applyNumberFormat="1" applyFont="1" applyFill="1" applyBorder="1" applyAlignment="1" applyProtection="1">
      <alignment/>
      <protection locked="0"/>
    </xf>
    <xf numFmtId="3" fontId="6" fillId="0" borderId="0" xfId="58" applyNumberFormat="1" applyFont="1" applyBorder="1" applyAlignment="1">
      <alignment horizontal="left" vertical="center" wrapText="1"/>
      <protection/>
    </xf>
    <xf numFmtId="177" fontId="12" fillId="0" borderId="16" xfId="0" applyNumberFormat="1" applyFont="1" applyBorder="1" applyAlignment="1">
      <alignment horizontal="right"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7" fillId="0" borderId="22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34" borderId="20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11" fillId="34" borderId="21" xfId="61" applyFont="1" applyFill="1" applyBorder="1" applyAlignment="1" applyProtection="1">
      <alignment horizontal="left" wrapText="1"/>
      <protection/>
    </xf>
    <xf numFmtId="0" fontId="11" fillId="0" borderId="12" xfId="0" applyFont="1" applyBorder="1" applyAlignment="1">
      <alignment vertical="top" wrapText="1"/>
    </xf>
    <xf numFmtId="0" fontId="9" fillId="0" borderId="0" xfId="53" applyFont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23" xfId="61" applyFont="1" applyFill="1" applyBorder="1" applyAlignment="1" applyProtection="1">
      <alignment horizontal="left" wrapText="1"/>
      <protection/>
    </xf>
    <xf numFmtId="0" fontId="11" fillId="34" borderId="27" xfId="61" applyFont="1" applyFill="1" applyBorder="1" applyAlignment="1" applyProtection="1">
      <alignment horizontal="left" wrapText="1"/>
      <protection/>
    </xf>
    <xf numFmtId="0" fontId="11" fillId="34" borderId="28" xfId="61" applyFont="1" applyFill="1" applyBorder="1" applyAlignment="1" applyProtection="1">
      <alignment horizontal="left" wrapText="1"/>
      <protection/>
    </xf>
    <xf numFmtId="0" fontId="11" fillId="0" borderId="1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7" fillId="0" borderId="20" xfId="58" applyFont="1" applyBorder="1" applyAlignment="1">
      <alignment horizontal="left" wrapText="1"/>
      <protection/>
    </xf>
    <xf numFmtId="0" fontId="7" fillId="0" borderId="26" xfId="58" applyFont="1" applyBorder="1" applyAlignment="1">
      <alignment horizontal="left" wrapText="1"/>
      <protection/>
    </xf>
    <xf numFmtId="0" fontId="7" fillId="0" borderId="21" xfId="58" applyFont="1" applyBorder="1" applyAlignment="1">
      <alignment horizontal="left" wrapText="1"/>
      <protection/>
    </xf>
    <xf numFmtId="3" fontId="7" fillId="0" borderId="16" xfId="58" applyNumberFormat="1" applyFont="1" applyFill="1" applyBorder="1" applyAlignment="1" applyProtection="1">
      <alignment horizontal="right" wrapText="1"/>
      <protection locked="0"/>
    </xf>
    <xf numFmtId="3" fontId="7" fillId="0" borderId="14" xfId="58" applyNumberFormat="1" applyFont="1" applyFill="1" applyBorder="1" applyAlignment="1" applyProtection="1">
      <alignment horizontal="right" wrapText="1"/>
      <protection locked="0"/>
    </xf>
    <xf numFmtId="3" fontId="7" fillId="33" borderId="16" xfId="58" applyNumberFormat="1" applyFont="1" applyFill="1" applyBorder="1" applyAlignment="1" applyProtection="1">
      <alignment horizontal="right" wrapText="1"/>
      <protection locked="0"/>
    </xf>
    <xf numFmtId="3" fontId="7" fillId="33" borderId="14" xfId="58" applyNumberFormat="1" applyFont="1" applyFill="1" applyBorder="1" applyAlignment="1" applyProtection="1">
      <alignment horizontal="right" wrapText="1"/>
      <protection locked="0"/>
    </xf>
    <xf numFmtId="0" fontId="7" fillId="0" borderId="22" xfId="58" applyFont="1" applyBorder="1" applyAlignment="1">
      <alignment horizontal="left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3" fontId="7" fillId="33" borderId="29" xfId="58" applyNumberFormat="1" applyFont="1" applyFill="1" applyBorder="1" applyAlignment="1" applyProtection="1">
      <alignment horizontal="right" wrapText="1"/>
      <protection locked="0"/>
    </xf>
    <xf numFmtId="3" fontId="7" fillId="33" borderId="28" xfId="58" applyNumberFormat="1" applyFont="1" applyFill="1" applyBorder="1" applyAlignment="1" applyProtection="1">
      <alignment horizontal="right" wrapText="1"/>
      <protection locked="0"/>
    </xf>
    <xf numFmtId="2" fontId="7" fillId="33" borderId="16" xfId="58" applyNumberFormat="1" applyFont="1" applyFill="1" applyBorder="1" applyAlignment="1">
      <alignment horizontal="right" wrapText="1"/>
      <protection/>
    </xf>
    <xf numFmtId="2" fontId="7" fillId="33" borderId="14" xfId="58" applyNumberFormat="1" applyFont="1" applyFill="1" applyBorder="1" applyAlignment="1">
      <alignment horizontal="right" wrapText="1"/>
      <protection/>
    </xf>
    <xf numFmtId="0" fontId="5" fillId="0" borderId="0" xfId="59" applyFont="1" applyAlignment="1">
      <alignment horizontal="center" vertical="justify"/>
      <protection/>
    </xf>
    <xf numFmtId="3" fontId="7" fillId="33" borderId="10" xfId="58" applyNumberFormat="1" applyFont="1" applyFill="1" applyBorder="1" applyAlignment="1">
      <alignment horizontal="right" wrapText="1"/>
      <protection/>
    </xf>
    <xf numFmtId="4" fontId="7" fillId="33" borderId="10" xfId="58" applyNumberFormat="1" applyFont="1" applyFill="1" applyBorder="1" applyAlignment="1">
      <alignment horizontal="right" wrapText="1"/>
      <protection/>
    </xf>
    <xf numFmtId="3" fontId="7" fillId="0" borderId="10" xfId="58" applyNumberFormat="1" applyFont="1" applyFill="1" applyBorder="1" applyAlignment="1" applyProtection="1">
      <alignment horizontal="righ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tabSelected="1" zoomScale="75" zoomScaleNormal="75" zoomScaleSheetLayoutView="75" zoomScalePageLayoutView="0" workbookViewId="0" topLeftCell="A1">
      <selection activeCell="A1" sqref="A1:D1"/>
    </sheetView>
  </sheetViews>
  <sheetFormatPr defaultColWidth="9.28125" defaultRowHeight="12.75"/>
  <cols>
    <col min="1" max="1" width="65.00390625" style="19" customWidth="1"/>
    <col min="2" max="2" width="10.421875" style="18" customWidth="1"/>
    <col min="3" max="3" width="21.00390625" style="18" customWidth="1"/>
    <col min="4" max="4" width="21.28125" style="18" customWidth="1"/>
    <col min="5" max="16384" width="9.28125" style="16" customWidth="1"/>
  </cols>
  <sheetData>
    <row r="1" spans="1:4" ht="36.75" customHeight="1">
      <c r="A1" s="210" t="s">
        <v>16</v>
      </c>
      <c r="B1" s="210"/>
      <c r="C1" s="210"/>
      <c r="D1" s="210"/>
    </row>
    <row r="2" spans="1:4" ht="15.75">
      <c r="A2" s="211" t="s">
        <v>97</v>
      </c>
      <c r="B2" s="211"/>
      <c r="C2" s="211"/>
      <c r="D2" s="211"/>
    </row>
    <row r="3" spans="1:4" ht="15">
      <c r="A3" s="212" t="s">
        <v>130</v>
      </c>
      <c r="B3" s="212"/>
      <c r="C3" s="212"/>
      <c r="D3" s="212"/>
    </row>
    <row r="4" spans="1:4" ht="15" customHeight="1">
      <c r="A4" s="47"/>
      <c r="B4" s="36"/>
      <c r="C4" s="48"/>
      <c r="D4" s="119" t="s">
        <v>0</v>
      </c>
    </row>
    <row r="5" spans="1:4" ht="16.5" customHeight="1">
      <c r="A5" s="22" t="s">
        <v>1</v>
      </c>
      <c r="B5" s="41" t="s">
        <v>67</v>
      </c>
      <c r="C5" s="23">
        <v>41547</v>
      </c>
      <c r="D5" s="23">
        <v>41274</v>
      </c>
    </row>
    <row r="6" spans="1:4" s="49" customFormat="1" ht="15.75">
      <c r="A6" s="213"/>
      <c r="B6" s="214"/>
      <c r="C6" s="214"/>
      <c r="D6" s="215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5</v>
      </c>
      <c r="D8" s="25">
        <v>5</v>
      </c>
    </row>
    <row r="9" spans="1:4" s="17" customFormat="1" ht="15">
      <c r="A9" s="46" t="s">
        <v>63</v>
      </c>
      <c r="B9" s="42">
        <v>2</v>
      </c>
      <c r="C9" s="25">
        <v>16908</v>
      </c>
      <c r="D9" s="25">
        <v>16908</v>
      </c>
    </row>
    <row r="10" spans="1:4" s="17" customFormat="1" ht="15">
      <c r="A10" s="46" t="s">
        <v>28</v>
      </c>
      <c r="B10" s="42">
        <v>2</v>
      </c>
      <c r="C10" s="25">
        <v>8028</v>
      </c>
      <c r="D10" s="25">
        <v>8028</v>
      </c>
    </row>
    <row r="11" spans="1:4" s="17" customFormat="1" ht="15">
      <c r="A11" s="46" t="s">
        <v>29</v>
      </c>
      <c r="B11" s="42">
        <v>3</v>
      </c>
      <c r="C11" s="25">
        <v>2113</v>
      </c>
      <c r="D11" s="25">
        <v>13</v>
      </c>
    </row>
    <row r="12" spans="1:4" s="17" customFormat="1" ht="15">
      <c r="A12" s="24" t="s">
        <v>86</v>
      </c>
      <c r="B12" s="42">
        <v>4</v>
      </c>
      <c r="C12" s="80">
        <v>24</v>
      </c>
      <c r="D12" s="80">
        <v>24</v>
      </c>
    </row>
    <row r="13" spans="1:4" s="17" customFormat="1" ht="16.5" thickBot="1">
      <c r="A13" s="204" t="s">
        <v>76</v>
      </c>
      <c r="B13" s="205"/>
      <c r="C13" s="82">
        <f>SUM(C8:C12)</f>
        <v>27078</v>
      </c>
      <c r="D13" s="82">
        <f>SUM(D8:D12)</f>
        <v>24978</v>
      </c>
    </row>
    <row r="14" spans="1:4" s="17" customFormat="1" ht="15">
      <c r="A14" s="26"/>
      <c r="B14" s="43"/>
      <c r="C14" s="27"/>
      <c r="D14" s="27"/>
    </row>
    <row r="15" spans="1:4" s="17" customFormat="1" ht="15.75">
      <c r="A15" s="206" t="s">
        <v>78</v>
      </c>
      <c r="B15" s="207"/>
      <c r="C15" s="207"/>
      <c r="D15" s="208"/>
    </row>
    <row r="16" spans="1:4" s="17" customFormat="1" ht="15">
      <c r="A16" s="74" t="s">
        <v>30</v>
      </c>
      <c r="B16" s="42">
        <v>5</v>
      </c>
      <c r="C16" s="25">
        <v>3067</v>
      </c>
      <c r="D16" s="25">
        <v>2128</v>
      </c>
    </row>
    <row r="17" spans="1:4" s="17" customFormat="1" ht="15">
      <c r="A17" s="74" t="s">
        <v>120</v>
      </c>
      <c r="B17" s="42"/>
      <c r="C17" s="25">
        <v>1</v>
      </c>
      <c r="D17" s="25">
        <v>1</v>
      </c>
    </row>
    <row r="18" spans="1:4" s="17" customFormat="1" ht="15">
      <c r="A18" s="74" t="s">
        <v>82</v>
      </c>
      <c r="B18" s="75">
        <v>6</v>
      </c>
      <c r="C18" s="25">
        <v>1475</v>
      </c>
      <c r="D18" s="25">
        <v>1475</v>
      </c>
    </row>
    <row r="19" spans="1:4" s="17" customFormat="1" ht="15">
      <c r="A19" s="24" t="s">
        <v>74</v>
      </c>
      <c r="B19" s="42">
        <v>7</v>
      </c>
      <c r="C19" s="80">
        <v>179</v>
      </c>
      <c r="D19" s="80">
        <v>172</v>
      </c>
    </row>
    <row r="20" spans="1:4" s="17" customFormat="1" ht="15">
      <c r="A20" s="24" t="s">
        <v>89</v>
      </c>
      <c r="B20" s="42">
        <v>8</v>
      </c>
      <c r="C20" s="80">
        <v>400</v>
      </c>
      <c r="D20" s="80">
        <v>453</v>
      </c>
    </row>
    <row r="21" spans="1:4" s="17" customFormat="1" ht="15">
      <c r="A21" s="74" t="s">
        <v>31</v>
      </c>
      <c r="B21" s="42">
        <v>9</v>
      </c>
      <c r="C21" s="25">
        <v>1440</v>
      </c>
      <c r="D21" s="25">
        <v>1421</v>
      </c>
    </row>
    <row r="22" spans="1:4" s="17" customFormat="1" ht="15">
      <c r="A22" s="24" t="s">
        <v>32</v>
      </c>
      <c r="B22" s="42">
        <v>10</v>
      </c>
      <c r="C22" s="25">
        <v>2</v>
      </c>
      <c r="D22" s="25">
        <v>5</v>
      </c>
    </row>
    <row r="23" spans="1:4" s="17" customFormat="1" ht="16.5" thickBot="1">
      <c r="A23" s="209" t="s">
        <v>77</v>
      </c>
      <c r="B23" s="209"/>
      <c r="C23" s="82">
        <f>SUM(C16:C22)</f>
        <v>6564</v>
      </c>
      <c r="D23" s="82">
        <f>SUM(D16:D22)</f>
        <v>5655</v>
      </c>
    </row>
    <row r="24" spans="1:4" s="17" customFormat="1" ht="16.5" thickBot="1">
      <c r="A24" s="216" t="s">
        <v>80</v>
      </c>
      <c r="B24" s="216"/>
      <c r="C24" s="78">
        <f>C13+C23</f>
        <v>33642</v>
      </c>
      <c r="D24" s="29">
        <f>D13+D23</f>
        <v>30633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6" t="s">
        <v>79</v>
      </c>
      <c r="B26" s="207"/>
      <c r="C26" s="207"/>
      <c r="D26" s="208"/>
    </row>
    <row r="27" spans="1:4" s="17" customFormat="1" ht="15">
      <c r="A27" s="74" t="s">
        <v>33</v>
      </c>
      <c r="B27" s="42">
        <v>11</v>
      </c>
      <c r="C27" s="25">
        <v>21000</v>
      </c>
      <c r="D27" s="25">
        <v>21000</v>
      </c>
    </row>
    <row r="28" spans="1:4" s="17" customFormat="1" ht="15">
      <c r="A28" s="74" t="s">
        <v>88</v>
      </c>
      <c r="B28" s="75">
        <v>12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13</v>
      </c>
      <c r="C29" s="25">
        <v>9233</v>
      </c>
      <c r="D29" s="25">
        <v>7287</v>
      </c>
    </row>
    <row r="30" spans="1:4" s="17" customFormat="1" ht="15">
      <c r="A30" s="74" t="s">
        <v>34</v>
      </c>
      <c r="B30" s="42">
        <v>14</v>
      </c>
      <c r="C30" s="178">
        <v>3015</v>
      </c>
      <c r="D30" s="178">
        <v>2192</v>
      </c>
    </row>
    <row r="31" spans="1:4" s="17" customFormat="1" ht="16.5" thickBot="1">
      <c r="A31" s="204" t="s">
        <v>35</v>
      </c>
      <c r="B31" s="205"/>
      <c r="C31" s="82">
        <f>SUM(C27:C30)</f>
        <v>33027</v>
      </c>
      <c r="D31" s="82">
        <f>SUM(D27:D30)</f>
        <v>30258</v>
      </c>
    </row>
    <row r="32" spans="1:4" s="17" customFormat="1" ht="15">
      <c r="A32" s="30"/>
      <c r="B32" s="43"/>
      <c r="C32" s="27"/>
      <c r="D32" s="27"/>
    </row>
    <row r="33" spans="1:4" s="17" customFormat="1" ht="15.75">
      <c r="A33" s="217" t="s">
        <v>36</v>
      </c>
      <c r="B33" s="218"/>
      <c r="C33" s="218"/>
      <c r="D33" s="219"/>
    </row>
    <row r="34" spans="1:4" s="17" customFormat="1" ht="15">
      <c r="A34" s="33" t="s">
        <v>37</v>
      </c>
      <c r="B34" s="42">
        <v>15</v>
      </c>
      <c r="C34" s="25">
        <v>606</v>
      </c>
      <c r="D34" s="25">
        <v>374</v>
      </c>
    </row>
    <row r="35" spans="1:4" s="17" customFormat="1" ht="15">
      <c r="A35" s="194" t="s">
        <v>85</v>
      </c>
      <c r="B35" s="115">
        <v>16</v>
      </c>
      <c r="C35" s="77">
        <v>4</v>
      </c>
      <c r="D35" s="77">
        <v>1</v>
      </c>
    </row>
    <row r="36" spans="1:4" s="17" customFormat="1" ht="15">
      <c r="A36" s="194" t="s">
        <v>123</v>
      </c>
      <c r="B36" s="115">
        <v>17</v>
      </c>
      <c r="C36" s="77">
        <v>5</v>
      </c>
      <c r="D36" s="77"/>
    </row>
    <row r="37" spans="1:4" s="81" customFormat="1" ht="15.75">
      <c r="A37" s="192" t="s">
        <v>53</v>
      </c>
      <c r="B37" s="193"/>
      <c r="C37" s="83">
        <f>SUM(C34:C36)</f>
        <v>615</v>
      </c>
      <c r="D37" s="83">
        <f>SUM(D34:D35)</f>
        <v>375</v>
      </c>
    </row>
    <row r="38" spans="1:4" s="17" customFormat="1" ht="16.5" thickBot="1">
      <c r="A38" s="209" t="s">
        <v>38</v>
      </c>
      <c r="B38" s="209"/>
      <c r="C38" s="163">
        <f>C37</f>
        <v>615</v>
      </c>
      <c r="D38" s="82">
        <f>D37</f>
        <v>375</v>
      </c>
    </row>
    <row r="39" spans="1:4" s="17" customFormat="1" ht="16.5" thickBot="1">
      <c r="A39" s="165"/>
      <c r="B39" s="166"/>
      <c r="C39" s="167"/>
      <c r="D39" s="168"/>
    </row>
    <row r="40" spans="1:4" s="17" customFormat="1" ht="16.5" thickBot="1">
      <c r="A40" s="216" t="s">
        <v>81</v>
      </c>
      <c r="B40" s="216"/>
      <c r="C40" s="164">
        <f>C31+C38</f>
        <v>33642</v>
      </c>
      <c r="D40" s="164">
        <f>D31+D38</f>
        <v>30633</v>
      </c>
    </row>
    <row r="41" spans="1:4" s="127" customFormat="1" ht="16.5" thickTop="1">
      <c r="A41" s="33" t="s">
        <v>90</v>
      </c>
      <c r="B41" s="115">
        <v>18</v>
      </c>
      <c r="C41" s="31">
        <v>141</v>
      </c>
      <c r="D41" s="31">
        <v>810</v>
      </c>
    </row>
    <row r="42" spans="1:4" s="128" customFormat="1" ht="14.25">
      <c r="A42" s="129" t="s">
        <v>87</v>
      </c>
      <c r="B42" s="130"/>
      <c r="C42" s="130"/>
      <c r="D42" s="130"/>
    </row>
    <row r="43" spans="1:4" s="128" customFormat="1" ht="14.25">
      <c r="A43" s="2" t="s">
        <v>135</v>
      </c>
      <c r="B43" s="131"/>
      <c r="C43" s="131"/>
      <c r="D43" s="131"/>
    </row>
    <row r="44" spans="1:4" s="128" customFormat="1" ht="14.25">
      <c r="A44" s="132" t="s">
        <v>20</v>
      </c>
      <c r="B44" s="133"/>
      <c r="C44" s="134" t="s">
        <v>17</v>
      </c>
      <c r="D44" s="133"/>
    </row>
    <row r="45" spans="1:4" s="128" customFormat="1" ht="14.25">
      <c r="A45" s="135"/>
      <c r="B45" s="131"/>
      <c r="C45" s="131"/>
      <c r="D45" s="136"/>
    </row>
    <row r="46" spans="1:4" s="128" customFormat="1" ht="14.25" customHeight="1">
      <c r="A46" s="137"/>
      <c r="B46" s="138" t="s">
        <v>25</v>
      </c>
      <c r="C46" s="133"/>
      <c r="D46" s="134" t="s">
        <v>65</v>
      </c>
    </row>
    <row r="47" spans="1:4" s="128" customFormat="1" ht="14.25">
      <c r="A47" s="131"/>
      <c r="B47" s="131"/>
      <c r="C47" s="131"/>
      <c r="D47" s="136"/>
    </row>
    <row r="48" spans="1:4" ht="15">
      <c r="A48" s="68"/>
      <c r="B48" s="68"/>
      <c r="C48" s="68"/>
      <c r="D48" s="72"/>
    </row>
    <row r="49" spans="1:4" ht="15">
      <c r="A49" s="71"/>
      <c r="B49" s="68"/>
      <c r="C49" s="68"/>
      <c r="D49" s="72"/>
    </row>
    <row r="50" spans="1:4" ht="15">
      <c r="A50" s="70"/>
      <c r="B50" s="68"/>
      <c r="C50" s="68"/>
      <c r="D50" s="68"/>
    </row>
    <row r="51" spans="1:4" ht="15">
      <c r="A51" s="70"/>
      <c r="B51" s="68"/>
      <c r="C51" s="20"/>
      <c r="D51" s="68"/>
    </row>
  </sheetData>
  <sheetProtection/>
  <mergeCells count="13">
    <mergeCell ref="A40:B40"/>
    <mergeCell ref="A24:B24"/>
    <mergeCell ref="A26:D26"/>
    <mergeCell ref="A38:B38"/>
    <mergeCell ref="A31:B31"/>
    <mergeCell ref="A33:D33"/>
    <mergeCell ref="A13:B13"/>
    <mergeCell ref="A15:D15"/>
    <mergeCell ref="A23:B23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2 C25:D27 C39:D40 C16:D20 C11:D14 C8:D8 C22:D23 C29:D29 C34:D37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75" zoomScaleNormal="75" zoomScalePageLayoutView="0" workbookViewId="0" topLeftCell="A1">
      <selection activeCell="A1" sqref="A1:D1"/>
    </sheetView>
  </sheetViews>
  <sheetFormatPr defaultColWidth="9.281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210" t="s">
        <v>16</v>
      </c>
      <c r="B1" s="210"/>
      <c r="C1" s="210"/>
      <c r="D1" s="210"/>
    </row>
    <row r="2" spans="1:4" s="39" customFormat="1" ht="15.75">
      <c r="A2" s="21"/>
      <c r="B2" s="21"/>
      <c r="C2" s="62"/>
      <c r="D2" s="62"/>
    </row>
    <row r="3" spans="1:4" s="39" customFormat="1" ht="15.75">
      <c r="A3" s="220" t="s">
        <v>94</v>
      </c>
      <c r="B3" s="220"/>
      <c r="C3" s="220"/>
      <c r="D3" s="220"/>
    </row>
    <row r="4" spans="1:4" ht="17.25" customHeight="1">
      <c r="A4" s="212" t="s">
        <v>130</v>
      </c>
      <c r="B4" s="212"/>
      <c r="C4" s="212"/>
      <c r="D4" s="212"/>
    </row>
    <row r="5" spans="2:4" ht="17.25" customHeight="1">
      <c r="B5" s="21"/>
      <c r="C5" s="57"/>
      <c r="D5" s="119" t="s">
        <v>0</v>
      </c>
    </row>
    <row r="6" spans="1:4" ht="15.75">
      <c r="A6" s="22"/>
      <c r="B6" s="41" t="s">
        <v>67</v>
      </c>
      <c r="C6" s="23">
        <v>41547</v>
      </c>
      <c r="D6" s="23">
        <v>41182</v>
      </c>
    </row>
    <row r="7" spans="1:4" ht="15">
      <c r="A7" s="46" t="s">
        <v>121</v>
      </c>
      <c r="B7" s="115">
        <v>19</v>
      </c>
      <c r="C7" s="79">
        <v>3181</v>
      </c>
      <c r="D7" s="79">
        <v>2478</v>
      </c>
    </row>
    <row r="8" spans="1:4" ht="15">
      <c r="A8" s="46" t="s">
        <v>39</v>
      </c>
      <c r="B8" s="115">
        <v>20</v>
      </c>
      <c r="C8" s="79">
        <v>8</v>
      </c>
      <c r="D8" s="79">
        <v>5</v>
      </c>
    </row>
    <row r="9" spans="1:4" ht="15">
      <c r="A9" s="33" t="s">
        <v>125</v>
      </c>
      <c r="B9" s="115">
        <v>21</v>
      </c>
      <c r="C9" s="79">
        <v>230</v>
      </c>
      <c r="D9" s="79">
        <v>188</v>
      </c>
    </row>
    <row r="10" spans="1:4" ht="15">
      <c r="A10" s="33" t="s">
        <v>133</v>
      </c>
      <c r="B10" s="115"/>
      <c r="C10" s="76">
        <v>-1</v>
      </c>
      <c r="D10" s="79"/>
    </row>
    <row r="11" spans="1:4" ht="15">
      <c r="A11" s="33" t="s">
        <v>66</v>
      </c>
      <c r="B11" s="115">
        <v>22</v>
      </c>
      <c r="C11" s="76">
        <v>-65</v>
      </c>
      <c r="D11" s="76">
        <v>-57</v>
      </c>
    </row>
    <row r="12" spans="1:4" ht="15">
      <c r="A12" s="33" t="s">
        <v>58</v>
      </c>
      <c r="B12" s="115">
        <v>22</v>
      </c>
      <c r="C12" s="61">
        <v>-315</v>
      </c>
      <c r="D12" s="61">
        <v>-311</v>
      </c>
    </row>
    <row r="13" spans="1:4" ht="15">
      <c r="A13" s="33" t="s">
        <v>59</v>
      </c>
      <c r="B13" s="115">
        <v>22</v>
      </c>
      <c r="C13" s="76">
        <v>-23</v>
      </c>
      <c r="D13" s="76">
        <v>-22</v>
      </c>
    </row>
    <row r="14" spans="1:4" ht="15">
      <c r="A14" s="40"/>
      <c r="B14" s="40"/>
      <c r="C14" s="32"/>
      <c r="D14" s="32"/>
    </row>
    <row r="15" spans="1:4" ht="15.75">
      <c r="A15" s="51" t="s">
        <v>60</v>
      </c>
      <c r="B15" s="51"/>
      <c r="C15" s="174">
        <f>SUM(C7:C14)</f>
        <v>3015</v>
      </c>
      <c r="D15" s="174">
        <f>SUM(D7:D14)</f>
        <v>2281</v>
      </c>
    </row>
    <row r="16" spans="1:4" ht="15">
      <c r="A16" s="40"/>
      <c r="B16" s="40"/>
      <c r="C16" s="175"/>
      <c r="D16" s="175"/>
    </row>
    <row r="17" spans="1:4" ht="15.75">
      <c r="A17" s="51" t="s">
        <v>91</v>
      </c>
      <c r="B17" s="51"/>
      <c r="C17" s="174">
        <f>C15</f>
        <v>3015</v>
      </c>
      <c r="D17" s="174">
        <f>D15</f>
        <v>2281</v>
      </c>
    </row>
    <row r="18" spans="1:4" ht="15">
      <c r="A18" s="40"/>
      <c r="B18" s="40"/>
      <c r="C18" s="175"/>
      <c r="D18" s="175"/>
    </row>
    <row r="19" spans="1:4" ht="15">
      <c r="A19" s="65" t="s">
        <v>61</v>
      </c>
      <c r="B19" s="65"/>
      <c r="C19" s="178"/>
      <c r="D19" s="178"/>
    </row>
    <row r="20" spans="1:4" ht="15.75">
      <c r="A20" s="51" t="s">
        <v>98</v>
      </c>
      <c r="B20" s="115"/>
      <c r="C20" s="174">
        <f>C17-C19</f>
        <v>3015</v>
      </c>
      <c r="D20" s="174">
        <f>D17-D19</f>
        <v>2281</v>
      </c>
    </row>
    <row r="21" spans="1:4" ht="15.75" thickBot="1">
      <c r="A21" s="52"/>
      <c r="B21" s="52"/>
      <c r="C21" s="53"/>
      <c r="D21" s="53"/>
    </row>
    <row r="22" spans="1:4" ht="17.25" thickBot="1" thickTop="1">
      <c r="A22" s="54" t="s">
        <v>62</v>
      </c>
      <c r="B22" s="54"/>
      <c r="C22" s="55">
        <f>C20/21000</f>
        <v>0.14357142857142857</v>
      </c>
      <c r="D22" s="55">
        <f>D20/21000</f>
        <v>0.10861904761904762</v>
      </c>
    </row>
    <row r="23" spans="1:4" s="142" customFormat="1" ht="15.75" thickTop="1">
      <c r="A23" s="139"/>
      <c r="B23" s="139"/>
      <c r="C23" s="140"/>
      <c r="D23" s="141"/>
    </row>
    <row r="24" spans="1:4" s="145" customFormat="1" ht="14.25">
      <c r="A24" s="2"/>
      <c r="B24" s="143"/>
      <c r="C24" s="144"/>
      <c r="D24" s="144"/>
    </row>
    <row r="25" spans="1:4" s="145" customFormat="1" ht="14.25">
      <c r="A25" s="143"/>
      <c r="B25" s="143"/>
      <c r="C25" s="144"/>
      <c r="D25" s="144"/>
    </row>
    <row r="26" spans="1:4" s="128" customFormat="1" ht="14.25">
      <c r="A26" s="2"/>
      <c r="B26" s="131"/>
      <c r="C26" s="131"/>
      <c r="D26" s="131"/>
    </row>
    <row r="27" spans="1:4" s="128" customFormat="1" ht="14.25">
      <c r="A27" s="132" t="s">
        <v>20</v>
      </c>
      <c r="B27" s="133"/>
      <c r="C27" s="134" t="s">
        <v>17</v>
      </c>
      <c r="D27" s="133"/>
    </row>
    <row r="28" spans="1:4" s="128" customFormat="1" ht="14.25" customHeight="1">
      <c r="A28" s="137"/>
      <c r="B28" s="138" t="s">
        <v>25</v>
      </c>
      <c r="C28" s="133"/>
      <c r="D28" s="191" t="s">
        <v>18</v>
      </c>
    </row>
    <row r="29" spans="1:4" s="145" customFormat="1" ht="14.25">
      <c r="A29" s="143"/>
      <c r="B29" s="143"/>
      <c r="C29" s="146"/>
      <c r="D29" s="144"/>
    </row>
    <row r="30" spans="1:4" s="39" customFormat="1" ht="15">
      <c r="A30" s="37"/>
      <c r="B30" s="37"/>
      <c r="C30" s="36"/>
      <c r="D30" s="36"/>
    </row>
    <row r="31" spans="1:4" s="39" customFormat="1" ht="15">
      <c r="A31" s="37"/>
      <c r="B31" s="37"/>
      <c r="C31" s="36"/>
      <c r="D31" s="38"/>
    </row>
  </sheetData>
  <sheetProtection/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4" ht="33" customHeight="1">
      <c r="A1" s="210" t="s">
        <v>16</v>
      </c>
      <c r="B1" s="210"/>
      <c r="C1" s="210"/>
      <c r="D1" s="200"/>
    </row>
    <row r="2" spans="1:3" ht="20.25">
      <c r="A2" s="14"/>
      <c r="B2" s="14"/>
      <c r="C2" s="14"/>
    </row>
    <row r="3" spans="1:3" ht="15.75">
      <c r="A3" s="221" t="s">
        <v>3</v>
      </c>
      <c r="B3" s="221"/>
      <c r="C3" s="221"/>
    </row>
    <row r="4" spans="1:3" ht="15" customHeight="1">
      <c r="A4" s="212" t="s">
        <v>130</v>
      </c>
      <c r="B4" s="212"/>
      <c r="C4" s="212"/>
    </row>
    <row r="5" spans="1:3" ht="15">
      <c r="A5" s="1"/>
      <c r="B5" s="4"/>
      <c r="C5" s="4"/>
    </row>
    <row r="6" spans="1:3" ht="15">
      <c r="A6" s="1"/>
      <c r="B6" s="5"/>
      <c r="C6" s="116" t="s">
        <v>2</v>
      </c>
    </row>
    <row r="7" spans="1:3" s="15" customFormat="1" ht="15.75">
      <c r="A7" s="51" t="s">
        <v>40</v>
      </c>
      <c r="B7" s="23">
        <v>41547</v>
      </c>
      <c r="C7" s="23">
        <v>41182</v>
      </c>
    </row>
    <row r="8" spans="1:3" ht="18" customHeight="1">
      <c r="A8" s="33" t="s">
        <v>41</v>
      </c>
      <c r="B8" s="64">
        <v>-61</v>
      </c>
      <c r="C8" s="64">
        <v>-52</v>
      </c>
    </row>
    <row r="9" spans="1:3" ht="30" customHeight="1">
      <c r="A9" s="195" t="s">
        <v>124</v>
      </c>
      <c r="B9" s="196">
        <v>61</v>
      </c>
      <c r="C9" s="64">
        <v>267</v>
      </c>
    </row>
    <row r="10" spans="1:3" ht="15">
      <c r="A10" s="117" t="s">
        <v>42</v>
      </c>
      <c r="B10" s="64">
        <v>-332</v>
      </c>
      <c r="C10" s="64">
        <v>-334</v>
      </c>
    </row>
    <row r="11" spans="1:3" ht="30">
      <c r="A11" s="117" t="s">
        <v>129</v>
      </c>
      <c r="B11" s="64">
        <v>-11</v>
      </c>
      <c r="C11" s="64">
        <v>-10</v>
      </c>
    </row>
    <row r="12" spans="1:3" ht="18" customHeight="1">
      <c r="A12" s="117" t="s">
        <v>93</v>
      </c>
      <c r="B12" s="64">
        <v>49</v>
      </c>
      <c r="C12" s="64">
        <v>35</v>
      </c>
    </row>
    <row r="13" spans="1:3" ht="18" customHeight="1">
      <c r="A13" s="117" t="s">
        <v>128</v>
      </c>
      <c r="B13" s="199"/>
      <c r="C13" s="199">
        <v>-400</v>
      </c>
    </row>
    <row r="14" spans="1:3" ht="18" customHeight="1" thickBot="1">
      <c r="A14" s="186" t="s">
        <v>46</v>
      </c>
      <c r="B14" s="187">
        <f>SUM(B8:B12)</f>
        <v>-294</v>
      </c>
      <c r="C14" s="187">
        <v>-494</v>
      </c>
    </row>
    <row r="15" spans="1:3" ht="18" customHeight="1">
      <c r="A15" s="63"/>
      <c r="B15" s="66"/>
      <c r="C15" s="66"/>
    </row>
    <row r="16" spans="1:3" ht="15.75">
      <c r="A16" s="51" t="s">
        <v>43</v>
      </c>
      <c r="B16" s="51"/>
      <c r="C16" s="51"/>
    </row>
    <row r="17" spans="1:3" ht="18" customHeight="1">
      <c r="A17" s="33" t="s">
        <v>72</v>
      </c>
      <c r="B17" s="64">
        <v>-1000</v>
      </c>
      <c r="C17" s="64">
        <v>-860</v>
      </c>
    </row>
    <row r="18" spans="1:3" ht="18" customHeight="1">
      <c r="A18" s="33" t="s">
        <v>73</v>
      </c>
      <c r="B18" s="64">
        <v>600</v>
      </c>
      <c r="C18" s="64">
        <v>250</v>
      </c>
    </row>
    <row r="19" spans="1:3" ht="18" customHeight="1">
      <c r="A19" s="169" t="s">
        <v>83</v>
      </c>
      <c r="B19" s="64">
        <v>124</v>
      </c>
      <c r="C19" s="64">
        <v>110</v>
      </c>
    </row>
    <row r="20" spans="1:3" ht="18" customHeight="1">
      <c r="A20" s="169" t="s">
        <v>131</v>
      </c>
      <c r="B20" s="199">
        <v>-2100</v>
      </c>
      <c r="C20" s="199">
        <v>-350</v>
      </c>
    </row>
    <row r="21" spans="1:3" ht="18" customHeight="1" thickBot="1">
      <c r="A21" s="34" t="s">
        <v>45</v>
      </c>
      <c r="B21" s="67">
        <v>2691</v>
      </c>
      <c r="C21" s="67">
        <v>2076</v>
      </c>
    </row>
    <row r="22" spans="1:3" ht="18" customHeight="1">
      <c r="A22" s="50" t="s">
        <v>47</v>
      </c>
      <c r="B22" s="84">
        <f>SUM(B17:B21)</f>
        <v>315</v>
      </c>
      <c r="C22" s="84">
        <v>1226</v>
      </c>
    </row>
    <row r="23" spans="1:3" ht="18" customHeight="1">
      <c r="A23" s="63"/>
      <c r="B23" s="64"/>
      <c r="C23" s="64"/>
    </row>
    <row r="24" spans="1:3" ht="18" customHeight="1">
      <c r="A24" s="51" t="s">
        <v>44</v>
      </c>
      <c r="B24" s="64"/>
      <c r="C24" s="64"/>
    </row>
    <row r="25" spans="1:3" ht="18" customHeight="1" thickBot="1">
      <c r="A25" s="34" t="s">
        <v>52</v>
      </c>
      <c r="B25" s="67">
        <v>-2</v>
      </c>
      <c r="C25" s="67">
        <v>-39</v>
      </c>
    </row>
    <row r="26" spans="1:3" ht="18" customHeight="1">
      <c r="A26" s="50" t="s">
        <v>48</v>
      </c>
      <c r="B26" s="84">
        <f>SUM(B25:B25)</f>
        <v>-2</v>
      </c>
      <c r="C26" s="84">
        <v>-39</v>
      </c>
    </row>
    <row r="27" spans="1:3" ht="18" customHeight="1">
      <c r="A27" s="63"/>
      <c r="B27" s="64"/>
      <c r="C27" s="64"/>
    </row>
    <row r="28" spans="1:3" ht="18" customHeight="1">
      <c r="A28" s="33" t="s">
        <v>49</v>
      </c>
      <c r="B28" s="64">
        <f>B14+B22+B26</f>
        <v>19</v>
      </c>
      <c r="C28" s="64">
        <v>693</v>
      </c>
    </row>
    <row r="29" spans="1:3" ht="18" customHeight="1">
      <c r="A29" s="33" t="s">
        <v>50</v>
      </c>
      <c r="B29" s="64">
        <v>1421</v>
      </c>
      <c r="C29" s="64">
        <v>906</v>
      </c>
    </row>
    <row r="30" spans="1:3" ht="15.75" thickBot="1">
      <c r="A30" s="118"/>
      <c r="B30" s="67"/>
      <c r="C30" s="67"/>
    </row>
    <row r="31" spans="1:3" ht="18" customHeight="1">
      <c r="A31" s="50" t="s">
        <v>51</v>
      </c>
      <c r="B31" s="66">
        <f>B29+B28</f>
        <v>1440</v>
      </c>
      <c r="C31" s="66">
        <v>1599</v>
      </c>
    </row>
    <row r="32" spans="1:3" ht="18" customHeight="1">
      <c r="A32" s="6"/>
      <c r="B32" s="7"/>
      <c r="C32" s="7"/>
    </row>
    <row r="33" spans="1:3" ht="14.25">
      <c r="A33" s="2"/>
      <c r="B33" s="7"/>
      <c r="C33" s="7"/>
    </row>
    <row r="34" spans="1:3" ht="14.25">
      <c r="A34" s="6"/>
      <c r="B34" s="7"/>
      <c r="C34" s="7"/>
    </row>
    <row r="35" spans="1:3" ht="14.25">
      <c r="A35" s="2"/>
      <c r="B35" s="8"/>
      <c r="C35" s="8"/>
    </row>
    <row r="36" spans="1:3" ht="24" customHeight="1">
      <c r="A36" s="9" t="s">
        <v>19</v>
      </c>
      <c r="B36" s="10" t="s">
        <v>17</v>
      </c>
      <c r="C36" s="3"/>
    </row>
    <row r="37" spans="1:3" s="173" customFormat="1" ht="24" customHeight="1">
      <c r="A37" s="171" t="s">
        <v>24</v>
      </c>
      <c r="B37" s="172"/>
      <c r="C37" s="173" t="s">
        <v>18</v>
      </c>
    </row>
    <row r="38" spans="1:3" ht="25.5" customHeight="1">
      <c r="A38" s="11"/>
      <c r="B38" s="12"/>
      <c r="C38" s="3"/>
    </row>
  </sheetData>
  <sheetProtection/>
  <mergeCells count="3">
    <mergeCell ref="A3:C3"/>
    <mergeCell ref="A4:C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2:C32 B29:C29 B8:C17 B21: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3:C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="75" zoomScaleNormal="75" zoomScalePageLayoutView="0" workbookViewId="0" topLeftCell="A1">
      <selection activeCell="A1" sqref="A1:E1"/>
    </sheetView>
  </sheetViews>
  <sheetFormatPr defaultColWidth="9.28125" defaultRowHeight="12.75"/>
  <cols>
    <col min="1" max="1" width="41.8515625" style="113" customWidth="1"/>
    <col min="2" max="2" width="11.421875" style="96" customWidth="1"/>
    <col min="3" max="3" width="10.140625" style="96" customWidth="1"/>
    <col min="4" max="4" width="16.57421875" style="96" customWidth="1"/>
    <col min="5" max="5" width="16.00390625" style="96" customWidth="1"/>
    <col min="6" max="16384" width="9.28125" style="96" customWidth="1"/>
  </cols>
  <sheetData>
    <row r="1" spans="1:5" ht="42" customHeight="1">
      <c r="A1" s="210" t="s">
        <v>16</v>
      </c>
      <c r="B1" s="210"/>
      <c r="C1" s="210"/>
      <c r="D1" s="210"/>
      <c r="E1" s="210"/>
    </row>
    <row r="2" spans="1:5" s="97" customFormat="1" ht="15.75">
      <c r="A2" s="222" t="s">
        <v>54</v>
      </c>
      <c r="B2" s="222"/>
      <c r="C2" s="222"/>
      <c r="D2" s="222"/>
      <c r="E2" s="222"/>
    </row>
    <row r="3" spans="1:5" s="97" customFormat="1" ht="15.75">
      <c r="A3" s="223" t="s">
        <v>132</v>
      </c>
      <c r="B3" s="223"/>
      <c r="C3" s="223"/>
      <c r="D3" s="223"/>
      <c r="E3" s="223"/>
    </row>
    <row r="4" spans="1:5" s="97" customFormat="1" ht="15.75">
      <c r="A4" s="47"/>
      <c r="B4" s="98"/>
      <c r="C4" s="98"/>
      <c r="D4" s="98"/>
      <c r="E4" s="99"/>
    </row>
    <row r="5" spans="1:5" s="97" customFormat="1" ht="15.75">
      <c r="A5" s="47"/>
      <c r="B5" s="100"/>
      <c r="C5" s="100"/>
      <c r="D5" s="100"/>
      <c r="E5" s="120" t="s">
        <v>0</v>
      </c>
    </row>
    <row r="6" spans="1:5" s="121" customFormat="1" ht="42.75">
      <c r="A6" s="182" t="s">
        <v>55</v>
      </c>
      <c r="B6" s="183" t="s">
        <v>68</v>
      </c>
      <c r="C6" s="183" t="s">
        <v>71</v>
      </c>
      <c r="D6" s="183" t="s">
        <v>69</v>
      </c>
      <c r="E6" s="183" t="s">
        <v>70</v>
      </c>
    </row>
    <row r="7" spans="1:5" s="121" customFormat="1" ht="30.75" customHeight="1">
      <c r="A7" s="180" t="s">
        <v>95</v>
      </c>
      <c r="B7" s="101">
        <v>20779</v>
      </c>
      <c r="C7" s="179">
        <v>6420</v>
      </c>
      <c r="D7" s="101">
        <v>1081</v>
      </c>
      <c r="E7" s="101">
        <v>28280</v>
      </c>
    </row>
    <row r="8" spans="1:5" s="121" customFormat="1" ht="30.75" customHeight="1">
      <c r="A8" s="180" t="s">
        <v>56</v>
      </c>
      <c r="B8" s="102"/>
      <c r="C8" s="102"/>
      <c r="D8" s="176">
        <v>2192</v>
      </c>
      <c r="E8" s="177">
        <f>D8</f>
        <v>2192</v>
      </c>
    </row>
    <row r="9" spans="1:5" s="121" customFormat="1" ht="30.75" customHeight="1">
      <c r="A9" s="181" t="s">
        <v>75</v>
      </c>
      <c r="B9" s="102"/>
      <c r="C9" s="170"/>
      <c r="D9" s="197">
        <v>-290</v>
      </c>
      <c r="E9" s="162">
        <f>SUM(B9:D9)</f>
        <v>-290</v>
      </c>
    </row>
    <row r="10" spans="1:5" s="121" customFormat="1" ht="30.75" customHeight="1">
      <c r="A10" s="181" t="s">
        <v>92</v>
      </c>
      <c r="B10" s="102"/>
      <c r="C10" s="170">
        <v>791</v>
      </c>
      <c r="D10" s="197">
        <v>-791</v>
      </c>
      <c r="E10" s="170"/>
    </row>
    <row r="11" spans="1:5" s="121" customFormat="1" ht="29.25" customHeight="1">
      <c r="A11" s="181" t="s">
        <v>84</v>
      </c>
      <c r="B11" s="102"/>
      <c r="C11" s="170">
        <v>76</v>
      </c>
      <c r="D11" s="197"/>
      <c r="E11" s="170">
        <f>SUM(B11:D11)</f>
        <v>76</v>
      </c>
    </row>
    <row r="12" spans="1:5" ht="30.75" customHeight="1">
      <c r="A12" s="180" t="s">
        <v>96</v>
      </c>
      <c r="B12" s="101">
        <v>20779</v>
      </c>
      <c r="C12" s="101">
        <f>SUM(C7:C11)</f>
        <v>7287</v>
      </c>
      <c r="D12" s="101">
        <f>SUM(D7:D11)</f>
        <v>2192</v>
      </c>
      <c r="E12" s="101">
        <f>SUM(E7:E11)</f>
        <v>30258</v>
      </c>
    </row>
    <row r="13" spans="1:5" ht="30.75" customHeight="1">
      <c r="A13" s="180" t="s">
        <v>56</v>
      </c>
      <c r="B13" s="102"/>
      <c r="C13" s="102"/>
      <c r="D13" s="176">
        <v>3015</v>
      </c>
      <c r="E13" s="177">
        <f>D13</f>
        <v>3015</v>
      </c>
    </row>
    <row r="14" spans="1:5" ht="30.75" customHeight="1">
      <c r="A14" s="181" t="s">
        <v>75</v>
      </c>
      <c r="B14" s="102"/>
      <c r="C14" s="102"/>
      <c r="D14" s="176">
        <v>-320</v>
      </c>
      <c r="E14" s="177">
        <f>D14</f>
        <v>-320</v>
      </c>
    </row>
    <row r="15" spans="1:5" ht="30.75" customHeight="1">
      <c r="A15" s="181" t="s">
        <v>92</v>
      </c>
      <c r="B15" s="102"/>
      <c r="C15" s="102">
        <v>1872</v>
      </c>
      <c r="D15" s="176">
        <v>-1872</v>
      </c>
      <c r="E15" s="177"/>
    </row>
    <row r="16" spans="1:5" ht="30.75" customHeight="1">
      <c r="A16" s="181" t="s">
        <v>84</v>
      </c>
      <c r="B16" s="102"/>
      <c r="C16" s="102">
        <v>74</v>
      </c>
      <c r="D16" s="176"/>
      <c r="E16" s="176">
        <f>C16</f>
        <v>74</v>
      </c>
    </row>
    <row r="17" spans="1:5" ht="30.75" customHeight="1">
      <c r="A17" s="180" t="s">
        <v>57</v>
      </c>
      <c r="B17" s="101">
        <f>SUM(B12:B13)</f>
        <v>20779</v>
      </c>
      <c r="C17" s="101">
        <f>SUM(C12:C16)</f>
        <v>9233</v>
      </c>
      <c r="D17" s="101">
        <f>SUM(D12:D16)</f>
        <v>3015</v>
      </c>
      <c r="E17" s="101">
        <f>SUM(E12:E16)</f>
        <v>33027</v>
      </c>
    </row>
    <row r="18" spans="1:5" s="150" customFormat="1" ht="34.5" customHeight="1">
      <c r="A18" s="147"/>
      <c r="B18" s="148"/>
      <c r="C18" s="148"/>
      <c r="D18" s="148"/>
      <c r="E18" s="149"/>
    </row>
    <row r="19" spans="1:4" s="128" customFormat="1" ht="14.25">
      <c r="A19" s="2"/>
      <c r="B19" s="133"/>
      <c r="C19" s="151"/>
      <c r="D19" s="152"/>
    </row>
    <row r="20" spans="1:4" s="128" customFormat="1" ht="14.25">
      <c r="A20" s="2"/>
      <c r="B20" s="133"/>
      <c r="C20" s="151"/>
      <c r="D20" s="152"/>
    </row>
    <row r="21" spans="1:4" s="128" customFormat="1" ht="14.25">
      <c r="A21" s="9" t="s">
        <v>126</v>
      </c>
      <c r="C21" s="10" t="s">
        <v>17</v>
      </c>
      <c r="D21" s="152"/>
    </row>
    <row r="22" spans="1:5" s="127" customFormat="1" ht="28.5" customHeight="1">
      <c r="A22" s="153" t="s">
        <v>127</v>
      </c>
      <c r="B22" s="154"/>
      <c r="C22" s="155"/>
      <c r="E22" s="3"/>
    </row>
    <row r="23" spans="1:4" s="16" customFormat="1" ht="14.25" customHeight="1">
      <c r="A23" s="19"/>
      <c r="B23" s="18"/>
      <c r="C23" s="106"/>
      <c r="D23" s="107"/>
    </row>
    <row r="24" spans="1:4" s="16" customFormat="1" ht="15">
      <c r="A24" s="19"/>
      <c r="B24" s="18"/>
      <c r="C24" s="19"/>
      <c r="D24" s="107"/>
    </row>
    <row r="25" spans="1:4" s="16" customFormat="1" ht="15">
      <c r="A25" s="19"/>
      <c r="B25" s="18"/>
      <c r="C25" s="19"/>
      <c r="D25" s="107"/>
    </row>
    <row r="26" spans="1:4" s="16" customFormat="1" ht="15">
      <c r="A26" s="19"/>
      <c r="B26" s="108"/>
      <c r="C26" s="19"/>
      <c r="D26" s="107"/>
    </row>
    <row r="27" spans="1:4" s="16" customFormat="1" ht="15">
      <c r="A27" s="19"/>
      <c r="B27" s="18"/>
      <c r="C27" s="19"/>
      <c r="D27" s="107"/>
    </row>
    <row r="28" spans="1:4" s="16" customFormat="1" ht="15">
      <c r="A28" s="19"/>
      <c r="B28" s="18"/>
      <c r="C28" s="19"/>
      <c r="D28" s="107"/>
    </row>
    <row r="29" spans="1:5" ht="15.75">
      <c r="A29" s="103"/>
      <c r="B29" s="104"/>
      <c r="C29" s="104"/>
      <c r="D29" s="104"/>
      <c r="E29" s="105"/>
    </row>
    <row r="30" spans="1:5" ht="15.75">
      <c r="A30" s="103"/>
      <c r="B30" s="104"/>
      <c r="C30" s="104"/>
      <c r="D30" s="104"/>
      <c r="E30" s="105"/>
    </row>
    <row r="31" spans="1:5" ht="15.75">
      <c r="A31" s="103"/>
      <c r="B31" s="104"/>
      <c r="C31" s="104"/>
      <c r="D31" s="104"/>
      <c r="E31" s="105"/>
    </row>
    <row r="32" spans="1:5" ht="15">
      <c r="A32" s="109"/>
      <c r="B32" s="105"/>
      <c r="C32" s="105"/>
      <c r="D32" s="105"/>
      <c r="E32" s="105"/>
    </row>
    <row r="33" spans="1:5" ht="15" customHeight="1">
      <c r="A33" s="110"/>
      <c r="B33" s="111"/>
      <c r="C33" s="111"/>
      <c r="D33" s="111"/>
      <c r="E33" s="69"/>
    </row>
    <row r="34" spans="1:5" ht="15">
      <c r="A34" s="110"/>
      <c r="B34" s="111"/>
      <c r="C34" s="111"/>
      <c r="D34" s="111"/>
      <c r="E34" s="112"/>
    </row>
    <row r="35" spans="1:5" ht="15">
      <c r="A35" s="110"/>
      <c r="B35" s="111"/>
      <c r="C35" s="111"/>
      <c r="D35" s="111"/>
      <c r="E35" s="112"/>
    </row>
    <row r="36" spans="1:5" ht="15">
      <c r="A36" s="110"/>
      <c r="B36" s="111"/>
      <c r="C36" s="111"/>
      <c r="D36" s="111"/>
      <c r="E36" s="112"/>
    </row>
    <row r="37" spans="1:5" ht="15">
      <c r="A37" s="110"/>
      <c r="B37" s="111"/>
      <c r="C37" s="111"/>
      <c r="D37" s="111"/>
      <c r="E37" s="111"/>
    </row>
    <row r="38" spans="1:5" ht="15">
      <c r="A38" s="110"/>
      <c r="B38" s="111"/>
      <c r="C38" s="111"/>
      <c r="D38" s="111"/>
      <c r="E38" s="111"/>
    </row>
    <row r="40" ht="15" customHeight="1">
      <c r="D40" s="114"/>
    </row>
    <row r="41" ht="15" customHeight="1">
      <c r="D41" s="73"/>
    </row>
  </sheetData>
  <sheetProtection/>
  <mergeCells count="3">
    <mergeCell ref="A2:E2"/>
    <mergeCell ref="A3:E3"/>
    <mergeCell ref="A1:E1"/>
  </mergeCells>
  <hyperlinks>
    <hyperlink ref="A1:C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zoomScalePageLayoutView="0" workbookViewId="0" topLeftCell="A1">
      <selection activeCell="A1" sqref="A1:F1"/>
    </sheetView>
  </sheetViews>
  <sheetFormatPr defaultColWidth="10.7109375" defaultRowHeight="12.75"/>
  <cols>
    <col min="1" max="1" width="44.8515625" style="85" customWidth="1"/>
    <col min="2" max="3" width="17.57421875" style="85" customWidth="1"/>
    <col min="4" max="4" width="21.421875" style="85" customWidth="1"/>
    <col min="5" max="5" width="23.7109375" style="85" customWidth="1"/>
    <col min="6" max="6" width="22.00390625" style="85" customWidth="1"/>
    <col min="7" max="16384" width="10.7109375" style="85" customWidth="1"/>
  </cols>
  <sheetData>
    <row r="1" spans="1:6" ht="38.25" customHeight="1">
      <c r="A1" s="210" t="s">
        <v>16</v>
      </c>
      <c r="B1" s="210"/>
      <c r="C1" s="210"/>
      <c r="D1" s="210"/>
      <c r="E1" s="210"/>
      <c r="F1" s="210"/>
    </row>
    <row r="2" spans="1:6" ht="15.75">
      <c r="A2" s="232" t="s">
        <v>8</v>
      </c>
      <c r="B2" s="232"/>
      <c r="C2" s="232"/>
      <c r="D2" s="232"/>
      <c r="E2" s="232"/>
      <c r="F2" s="232"/>
    </row>
    <row r="3" spans="1:6" ht="15.75">
      <c r="A3" s="232" t="s">
        <v>9</v>
      </c>
      <c r="B3" s="232"/>
      <c r="C3" s="232"/>
      <c r="D3" s="232"/>
      <c r="E3" s="232"/>
      <c r="F3" s="232"/>
    </row>
    <row r="4" spans="1:6" ht="15">
      <c r="A4" s="237" t="s">
        <v>132</v>
      </c>
      <c r="B4" s="237"/>
      <c r="C4" s="237"/>
      <c r="D4" s="237"/>
      <c r="E4" s="237"/>
      <c r="F4" s="237"/>
    </row>
    <row r="5" spans="2:13" s="86" customFormat="1" ht="15">
      <c r="B5" s="87"/>
      <c r="C5" s="87"/>
      <c r="D5" s="87"/>
      <c r="E5" s="87"/>
      <c r="F5" s="122" t="s">
        <v>2</v>
      </c>
      <c r="G5" s="87"/>
      <c r="H5" s="87"/>
      <c r="I5" s="87"/>
      <c r="J5" s="87"/>
      <c r="K5" s="87"/>
      <c r="L5" s="87"/>
      <c r="M5" s="87"/>
    </row>
    <row r="6" spans="1:15" s="126" customFormat="1" ht="57">
      <c r="A6" s="123" t="s">
        <v>10</v>
      </c>
      <c r="B6" s="124" t="s">
        <v>11</v>
      </c>
      <c r="C6" s="124" t="s">
        <v>26</v>
      </c>
      <c r="D6" s="124" t="s">
        <v>12</v>
      </c>
      <c r="E6" s="124" t="s">
        <v>13</v>
      </c>
      <c r="F6" s="124" t="s">
        <v>14</v>
      </c>
      <c r="G6" s="125"/>
      <c r="H6" s="125"/>
      <c r="I6" s="125"/>
      <c r="J6" s="125"/>
      <c r="K6" s="125"/>
      <c r="L6" s="125"/>
      <c r="M6" s="125"/>
      <c r="N6" s="125"/>
      <c r="O6" s="125"/>
    </row>
    <row r="7" spans="1:6" ht="30" customHeight="1">
      <c r="A7" s="231" t="s">
        <v>15</v>
      </c>
      <c r="B7" s="225"/>
      <c r="C7" s="225"/>
      <c r="D7" s="225"/>
      <c r="E7" s="225"/>
      <c r="F7" s="226"/>
    </row>
    <row r="8" spans="1:6" ht="15">
      <c r="A8" s="184" t="s">
        <v>100</v>
      </c>
      <c r="B8" s="233">
        <v>2331</v>
      </c>
      <c r="C8" s="229">
        <v>18589</v>
      </c>
      <c r="D8" s="235">
        <v>64.53</v>
      </c>
      <c r="E8" s="229">
        <f>B8</f>
        <v>2331</v>
      </c>
      <c r="F8" s="227">
        <v>0</v>
      </c>
    </row>
    <row r="9" spans="1:6" ht="15">
      <c r="A9" s="185" t="s">
        <v>99</v>
      </c>
      <c r="B9" s="234"/>
      <c r="C9" s="230"/>
      <c r="D9" s="236"/>
      <c r="E9" s="230"/>
      <c r="F9" s="228"/>
    </row>
    <row r="10" spans="1:6" ht="15">
      <c r="A10" s="184" t="s">
        <v>105</v>
      </c>
      <c r="B10" s="229">
        <v>8323</v>
      </c>
      <c r="C10" s="229">
        <v>13228</v>
      </c>
      <c r="D10" s="235">
        <v>51.4</v>
      </c>
      <c r="E10" s="229">
        <f>B10</f>
        <v>8323</v>
      </c>
      <c r="F10" s="227">
        <v>0</v>
      </c>
    </row>
    <row r="11" spans="1:6" ht="15">
      <c r="A11" s="185" t="s">
        <v>106</v>
      </c>
      <c r="B11" s="230"/>
      <c r="C11" s="230"/>
      <c r="D11" s="236"/>
      <c r="E11" s="230"/>
      <c r="F11" s="228"/>
    </row>
    <row r="12" spans="1:6" ht="15">
      <c r="A12" s="184" t="s">
        <v>107</v>
      </c>
      <c r="B12" s="229">
        <v>1118</v>
      </c>
      <c r="C12" s="229">
        <v>1118</v>
      </c>
      <c r="D12" s="235">
        <v>53.6</v>
      </c>
      <c r="E12" s="229">
        <v>0</v>
      </c>
      <c r="F12" s="227">
        <f>B12</f>
        <v>1118</v>
      </c>
    </row>
    <row r="13" spans="1:6" ht="15">
      <c r="A13" s="185" t="s">
        <v>108</v>
      </c>
      <c r="B13" s="230"/>
      <c r="C13" s="230"/>
      <c r="D13" s="236"/>
      <c r="E13" s="230"/>
      <c r="F13" s="228"/>
    </row>
    <row r="14" spans="1:6" ht="15">
      <c r="A14" s="184" t="s">
        <v>103</v>
      </c>
      <c r="B14" s="229">
        <v>1591</v>
      </c>
      <c r="C14" s="229">
        <v>669</v>
      </c>
      <c r="D14" s="235">
        <v>86.88</v>
      </c>
      <c r="E14" s="229">
        <f>B14</f>
        <v>1591</v>
      </c>
      <c r="F14" s="227">
        <v>0</v>
      </c>
    </row>
    <row r="15" spans="1:6" ht="15">
      <c r="A15" s="185" t="s">
        <v>104</v>
      </c>
      <c r="B15" s="230"/>
      <c r="C15" s="230"/>
      <c r="D15" s="236"/>
      <c r="E15" s="230"/>
      <c r="F15" s="228"/>
    </row>
    <row r="16" spans="1:6" ht="15">
      <c r="A16" s="184" t="s">
        <v>101</v>
      </c>
      <c r="B16" s="229">
        <v>3512</v>
      </c>
      <c r="C16" s="229">
        <v>3512</v>
      </c>
      <c r="D16" s="235">
        <v>98.74</v>
      </c>
      <c r="E16" s="229">
        <v>0</v>
      </c>
      <c r="F16" s="227">
        <f>B16</f>
        <v>3512</v>
      </c>
    </row>
    <row r="17" spans="1:6" ht="15">
      <c r="A17" s="185" t="s">
        <v>102</v>
      </c>
      <c r="B17" s="230"/>
      <c r="C17" s="230"/>
      <c r="D17" s="236"/>
      <c r="E17" s="230"/>
      <c r="F17" s="228"/>
    </row>
    <row r="18" spans="1:6" ht="15">
      <c r="A18" s="184" t="s">
        <v>109</v>
      </c>
      <c r="B18" s="229">
        <v>33</v>
      </c>
      <c r="C18" s="229">
        <v>33</v>
      </c>
      <c r="D18" s="235">
        <v>65</v>
      </c>
      <c r="E18" s="229">
        <v>0</v>
      </c>
      <c r="F18" s="227">
        <f>B18</f>
        <v>33</v>
      </c>
    </row>
    <row r="19" spans="1:6" ht="15">
      <c r="A19" s="185" t="s">
        <v>110</v>
      </c>
      <c r="B19" s="230"/>
      <c r="C19" s="230"/>
      <c r="D19" s="236"/>
      <c r="E19" s="230"/>
      <c r="F19" s="228"/>
    </row>
    <row r="20" spans="1:16" ht="15">
      <c r="A20" s="88" t="s">
        <v>5</v>
      </c>
      <c r="B20" s="89">
        <f>SUM(B8:B18)</f>
        <v>16908</v>
      </c>
      <c r="C20" s="89">
        <f>SUM(C8:C19)</f>
        <v>37149</v>
      </c>
      <c r="D20" s="90"/>
      <c r="E20" s="89">
        <f>SUM(E8:E18)</f>
        <v>12245</v>
      </c>
      <c r="F20" s="91">
        <f>SUM(F8:F18)</f>
        <v>4663</v>
      </c>
      <c r="G20" s="92"/>
      <c r="H20" s="93"/>
      <c r="I20" s="93"/>
      <c r="J20" s="93"/>
      <c r="K20" s="93"/>
      <c r="L20" s="93"/>
      <c r="M20" s="93"/>
      <c r="N20" s="93"/>
      <c r="O20" s="93"/>
      <c r="P20" s="93"/>
    </row>
    <row r="21" spans="1:6" ht="33" customHeight="1">
      <c r="A21" s="224" t="s">
        <v>21</v>
      </c>
      <c r="B21" s="225"/>
      <c r="C21" s="225"/>
      <c r="D21" s="225"/>
      <c r="E21" s="225"/>
      <c r="F21" s="226"/>
    </row>
    <row r="22" spans="1:6" ht="15">
      <c r="A22" s="184" t="s">
        <v>111</v>
      </c>
      <c r="B22" s="229">
        <v>5409</v>
      </c>
      <c r="C22" s="229">
        <v>37789</v>
      </c>
      <c r="D22" s="235">
        <v>30.91</v>
      </c>
      <c r="E22" s="229">
        <f>B22</f>
        <v>5409</v>
      </c>
      <c r="F22" s="227">
        <v>0</v>
      </c>
    </row>
    <row r="23" spans="1:6" ht="15">
      <c r="A23" s="185" t="s">
        <v>112</v>
      </c>
      <c r="B23" s="230"/>
      <c r="C23" s="230"/>
      <c r="D23" s="236"/>
      <c r="E23" s="230"/>
      <c r="F23" s="228"/>
    </row>
    <row r="24" spans="1:6" ht="15">
      <c r="A24" s="184" t="s">
        <v>113</v>
      </c>
      <c r="B24" s="229">
        <v>1903</v>
      </c>
      <c r="C24" s="229">
        <v>2134</v>
      </c>
      <c r="D24" s="235">
        <v>49.99</v>
      </c>
      <c r="E24" s="229">
        <f>B24</f>
        <v>1903</v>
      </c>
      <c r="F24" s="227">
        <v>0</v>
      </c>
    </row>
    <row r="25" spans="1:6" ht="15">
      <c r="A25" s="185" t="s">
        <v>114</v>
      </c>
      <c r="B25" s="230"/>
      <c r="C25" s="230"/>
      <c r="D25" s="236"/>
      <c r="E25" s="230"/>
      <c r="F25" s="228"/>
    </row>
    <row r="26" spans="1:6" ht="15">
      <c r="A26" s="184" t="s">
        <v>115</v>
      </c>
      <c r="B26" s="229">
        <v>287</v>
      </c>
      <c r="C26" s="229">
        <v>287</v>
      </c>
      <c r="D26" s="235">
        <v>24.2</v>
      </c>
      <c r="E26" s="229">
        <v>0</v>
      </c>
      <c r="F26" s="227">
        <f>B26</f>
        <v>287</v>
      </c>
    </row>
    <row r="27" spans="1:6" ht="15">
      <c r="A27" s="185" t="s">
        <v>116</v>
      </c>
      <c r="B27" s="230"/>
      <c r="C27" s="230"/>
      <c r="D27" s="236"/>
      <c r="E27" s="230"/>
      <c r="F27" s="228"/>
    </row>
    <row r="28" spans="1:6" ht="15">
      <c r="A28" s="184" t="s">
        <v>117</v>
      </c>
      <c r="B28" s="229">
        <v>0</v>
      </c>
      <c r="C28" s="229">
        <v>0</v>
      </c>
      <c r="D28" s="235">
        <v>50</v>
      </c>
      <c r="E28" s="229">
        <v>0</v>
      </c>
      <c r="F28" s="227">
        <v>0</v>
      </c>
    </row>
    <row r="29" spans="1:6" ht="15">
      <c r="A29" s="185" t="s">
        <v>110</v>
      </c>
      <c r="B29" s="230"/>
      <c r="C29" s="230"/>
      <c r="D29" s="236"/>
      <c r="E29" s="230"/>
      <c r="F29" s="228"/>
    </row>
    <row r="30" spans="1:6" ht="15">
      <c r="A30" s="185" t="s">
        <v>122</v>
      </c>
      <c r="B30" s="189">
        <v>429</v>
      </c>
      <c r="C30" s="189">
        <v>429</v>
      </c>
      <c r="D30" s="190"/>
      <c r="E30" s="189"/>
      <c r="F30" s="188">
        <v>429</v>
      </c>
    </row>
    <row r="31" spans="1:16" ht="15">
      <c r="A31" s="88" t="s">
        <v>6</v>
      </c>
      <c r="B31" s="89">
        <f>SUM(B22:B30)</f>
        <v>8028</v>
      </c>
      <c r="C31" s="89">
        <f>SUM(C22:C30)</f>
        <v>40639</v>
      </c>
      <c r="D31" s="90"/>
      <c r="E31" s="89">
        <f>SUM(E22:E30)</f>
        <v>7312</v>
      </c>
      <c r="F31" s="89">
        <f>SUM(F22:F30)</f>
        <v>716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6" ht="28.5" customHeight="1">
      <c r="A32" s="224" t="s">
        <v>22</v>
      </c>
      <c r="B32" s="225"/>
      <c r="C32" s="225"/>
      <c r="D32" s="225"/>
      <c r="E32" s="225"/>
      <c r="F32" s="226"/>
    </row>
    <row r="33" spans="1:6" ht="28.5" customHeight="1">
      <c r="A33" s="201" t="s">
        <v>134</v>
      </c>
      <c r="B33" s="89">
        <v>2100</v>
      </c>
      <c r="C33" s="89">
        <v>2100</v>
      </c>
      <c r="D33" s="90">
        <v>20</v>
      </c>
      <c r="E33" s="89">
        <v>0</v>
      </c>
      <c r="F33" s="203">
        <v>2100</v>
      </c>
    </row>
    <row r="34" spans="1:6" ht="15">
      <c r="A34" s="201" t="s">
        <v>118</v>
      </c>
      <c r="B34" s="238">
        <v>13</v>
      </c>
      <c r="C34" s="238">
        <v>13</v>
      </c>
      <c r="D34" s="239">
        <v>5</v>
      </c>
      <c r="E34" s="238">
        <v>0</v>
      </c>
      <c r="F34" s="240">
        <v>13</v>
      </c>
    </row>
    <row r="35" spans="1:6" ht="15">
      <c r="A35" s="202" t="s">
        <v>119</v>
      </c>
      <c r="B35" s="238"/>
      <c r="C35" s="238"/>
      <c r="D35" s="239"/>
      <c r="E35" s="238"/>
      <c r="F35" s="240"/>
    </row>
    <row r="36" spans="1:16" ht="15">
      <c r="A36" s="88" t="s">
        <v>7</v>
      </c>
      <c r="B36" s="89">
        <f>SUM(B33:B35)</f>
        <v>2113</v>
      </c>
      <c r="C36" s="89">
        <f>SUM(C33:C35)</f>
        <v>2113</v>
      </c>
      <c r="D36" s="89"/>
      <c r="E36" s="89">
        <f>SUM(E33:E35)</f>
        <v>0</v>
      </c>
      <c r="F36" s="89">
        <f>SUM(F33:F35)</f>
        <v>2113</v>
      </c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26.25" customHeight="1">
      <c r="A37" s="94" t="s">
        <v>23</v>
      </c>
      <c r="B37" s="89">
        <f>B20+B31+B36</f>
        <v>27049</v>
      </c>
      <c r="C37" s="89">
        <f>C20+C31+C36</f>
        <v>79901</v>
      </c>
      <c r="D37" s="90"/>
      <c r="E37" s="89">
        <f>E20+E31+E36</f>
        <v>19557</v>
      </c>
      <c r="F37" s="89">
        <f>F20+F31+F36</f>
        <v>7492</v>
      </c>
      <c r="G37" s="92"/>
      <c r="H37" s="93"/>
      <c r="I37" s="93"/>
      <c r="J37" s="93"/>
      <c r="K37" s="93"/>
      <c r="L37" s="93"/>
      <c r="M37" s="93"/>
      <c r="N37" s="93"/>
      <c r="O37" s="93"/>
      <c r="P37" s="93"/>
    </row>
    <row r="38" spans="1:6" s="158" customFormat="1" ht="24" customHeight="1">
      <c r="A38" s="156"/>
      <c r="B38" s="157"/>
      <c r="C38" s="198"/>
      <c r="D38" s="157"/>
      <c r="E38" s="157"/>
      <c r="F38" s="157"/>
    </row>
    <row r="39" spans="1:6" s="158" customFormat="1" ht="14.25">
      <c r="A39" s="2"/>
      <c r="B39" s="159"/>
      <c r="C39" s="159"/>
      <c r="D39" s="159"/>
      <c r="E39" s="159"/>
      <c r="F39" s="160"/>
    </row>
    <row r="40" spans="1:6" s="158" customFormat="1" ht="14.25">
      <c r="A40" s="2"/>
      <c r="B40" s="8"/>
      <c r="C40" s="8"/>
      <c r="D40" s="8"/>
      <c r="E40" s="3"/>
      <c r="F40" s="161"/>
    </row>
    <row r="41" spans="2:8" s="158" customFormat="1" ht="14.25">
      <c r="B41" s="9" t="s">
        <v>64</v>
      </c>
      <c r="C41" s="9"/>
      <c r="D41" s="9"/>
      <c r="E41" s="10" t="s">
        <v>17</v>
      </c>
      <c r="F41" s="3"/>
      <c r="G41" s="10"/>
      <c r="H41" s="161"/>
    </row>
    <row r="42" spans="1:8" s="158" customFormat="1" ht="14.25">
      <c r="A42" s="9"/>
      <c r="B42" s="9"/>
      <c r="C42" s="9"/>
      <c r="D42" s="9"/>
      <c r="E42" s="10"/>
      <c r="F42" s="3"/>
      <c r="G42" s="10"/>
      <c r="H42" s="161"/>
    </row>
    <row r="43" spans="2:8" s="158" customFormat="1" ht="14.25">
      <c r="B43" s="9"/>
      <c r="C43" s="9" t="s">
        <v>25</v>
      </c>
      <c r="D43" s="9"/>
      <c r="E43" s="10"/>
      <c r="F43" s="3" t="s">
        <v>18</v>
      </c>
      <c r="G43" s="10"/>
      <c r="H43" s="161"/>
    </row>
    <row r="46" spans="1:3" ht="15">
      <c r="A46" s="95"/>
      <c r="B46" s="95"/>
      <c r="C46" s="95"/>
    </row>
    <row r="47" spans="2:3" ht="15">
      <c r="B47" s="95"/>
      <c r="C47" s="95"/>
    </row>
    <row r="48" spans="1:3" ht="15">
      <c r="A48" s="95"/>
      <c r="B48" s="95"/>
      <c r="C48" s="95"/>
    </row>
    <row r="50" spans="1:3" ht="15">
      <c r="A50" s="95"/>
      <c r="B50" s="95"/>
      <c r="C50" s="95"/>
    </row>
    <row r="52" spans="1:3" ht="15">
      <c r="A52" s="95"/>
      <c r="B52" s="95"/>
      <c r="C52" s="95"/>
    </row>
  </sheetData>
  <sheetProtection/>
  <mergeCells count="62">
    <mergeCell ref="F26:F27"/>
    <mergeCell ref="F28:F29"/>
    <mergeCell ref="B34:B35"/>
    <mergeCell ref="C34:C35"/>
    <mergeCell ref="D34:D35"/>
    <mergeCell ref="E34:E35"/>
    <mergeCell ref="F34:F35"/>
    <mergeCell ref="A32:F32"/>
    <mergeCell ref="C26:C27"/>
    <mergeCell ref="D26:D27"/>
    <mergeCell ref="F18:F19"/>
    <mergeCell ref="B22:B23"/>
    <mergeCell ref="C22:C23"/>
    <mergeCell ref="D22:D23"/>
    <mergeCell ref="E22:E23"/>
    <mergeCell ref="F22:F23"/>
    <mergeCell ref="B18:B19"/>
    <mergeCell ref="E18:E19"/>
    <mergeCell ref="E26:E27"/>
    <mergeCell ref="D16:D17"/>
    <mergeCell ref="B28:B29"/>
    <mergeCell ref="C28:C29"/>
    <mergeCell ref="D28:D29"/>
    <mergeCell ref="E28:E29"/>
    <mergeCell ref="B26:B27"/>
    <mergeCell ref="C12:C13"/>
    <mergeCell ref="D12:D13"/>
    <mergeCell ref="E12:E13"/>
    <mergeCell ref="B10:B11"/>
    <mergeCell ref="C10:C11"/>
    <mergeCell ref="D10:D11"/>
    <mergeCell ref="E10:E11"/>
    <mergeCell ref="A3:F3"/>
    <mergeCell ref="A4:F4"/>
    <mergeCell ref="B24:B25"/>
    <mergeCell ref="C24:C25"/>
    <mergeCell ref="D24:D25"/>
    <mergeCell ref="B16:B17"/>
    <mergeCell ref="C16:C17"/>
    <mergeCell ref="F16:F17"/>
    <mergeCell ref="E14:E15"/>
    <mergeCell ref="B14:B15"/>
    <mergeCell ref="F14:F15"/>
    <mergeCell ref="F10:F11"/>
    <mergeCell ref="B8:B9"/>
    <mergeCell ref="C18:C19"/>
    <mergeCell ref="D18:D19"/>
    <mergeCell ref="D8:D9"/>
    <mergeCell ref="C14:C15"/>
    <mergeCell ref="D14:D15"/>
    <mergeCell ref="F12:F13"/>
    <mergeCell ref="B12:B13"/>
    <mergeCell ref="A1:F1"/>
    <mergeCell ref="A21:F21"/>
    <mergeCell ref="F8:F9"/>
    <mergeCell ref="E24:E25"/>
    <mergeCell ref="F24:F25"/>
    <mergeCell ref="E16:E17"/>
    <mergeCell ref="E8:E9"/>
    <mergeCell ref="C8:C9"/>
    <mergeCell ref="A7:F7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2:F22 B18:F18 B24:F24 B26:F26 B28:F28 F16 B16:D16 B8:F8 E16:E17 B10:F10 B12:F12 B14:F14 B33:F3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2013-10-24T08:42:48Z</cp:lastPrinted>
  <dcterms:created xsi:type="dcterms:W3CDTF">2004-07-26T14:28:27Z</dcterms:created>
  <dcterms:modified xsi:type="dcterms:W3CDTF">2013-10-25T07:31:19Z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