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4940" windowHeight="810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'ОФС'!$A$1:$D$53</definedName>
  </definedNames>
  <calcPr fullCalcOnLoad="1"/>
</workbook>
</file>

<file path=xl/sharedStrings.xml><?xml version="1.0" encoding="utf-8"?>
<sst xmlns="http://schemas.openxmlformats.org/spreadsheetml/2006/main" count="161" uniqueCount="135">
  <si>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</si>
  <si>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</si>
  <si>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</si>
  <si>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</si>
  <si>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</si>
  <si>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</si>
  <si>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</si>
  <si>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</si>
  <si>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</si>
  <si>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</si>
  <si>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</si>
  <si>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</si>
  <si>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</si>
  <si>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</si>
  <si>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</si>
  <si>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</si>
  <si>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</si>
  <si>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</si>
  <si>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</si>
  <si>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</si>
  <si>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</si>
  <si>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</si>
  <si>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</si>
  <si>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</si>
  <si>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</si>
  <si>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</si>
  <si>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</si>
  <si>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</si>
  <si>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</si>
  <si>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</si>
  <si>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</si>
  <si>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</si>
  <si>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</si>
  <si>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</si>
  <si>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Задължения за дивиденти</t>
  </si>
  <si>
    <t>Общо задължения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</si>
  <si>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</si>
  <si>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</si>
  <si>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</si>
  <si>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</si>
  <si>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</si>
  <si>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</si>
  <si>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</si>
  <si>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</si>
  <si>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</si>
  <si>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</si>
  <si>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</si>
  <si>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</si>
  <si>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</si>
  <si>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</si>
  <si>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</si>
  <si>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</si>
  <si>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</si>
  <si>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</si>
  <si>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</si>
  <si>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</si>
  <si>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</si>
  <si>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</si>
  <si>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</si>
  <si>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</si>
  <si>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</si>
  <si>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</si>
  <si>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</si>
  <si>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</si>
  <si>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</si>
  <si>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</si>
  <si>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</si>
  <si>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</si>
  <si>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</si>
  <si>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</si>
  <si>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</si>
  <si>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</si>
  <si>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</si>
  <si>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</si>
  <si>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</si>
  <si>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</si>
  <si>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</si>
  <si>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</si>
  <si>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</si>
  <si>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</si>
  <si>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</si>
  <si>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</si>
  <si>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</si>
  <si>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</si>
  <si>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</si>
  <si>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</si>
  <si>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</si>
  <si>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</si>
  <si>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</si>
  <si>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</si>
  <si>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</si>
  <si>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</si>
  <si>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</si>
  <si>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</si>
  <si>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</si>
  <si>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</si>
  <si>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</si>
  <si>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</si>
  <si>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</si>
  <si>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</si>
  <si>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</si>
  <si>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</si>
  <si>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</si>
  <si>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</si>
  <si>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</si>
  <si>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</si>
  <si>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</si>
  <si>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</si>
  <si>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</si>
  <si>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Боряна АД ,гр. Червен бряг, ул.Струга 1</t>
  </si>
  <si>
    <t>Данъчни задължения</t>
  </si>
  <si>
    <t xml:space="preserve">Плащания/постъпления, свързани с финансови активи, държани с цел търговия </t>
  </si>
  <si>
    <t>Разходи/приходи за лихви /нетно/</t>
  </si>
  <si>
    <t xml:space="preserve">          Съставител:</t>
  </si>
  <si>
    <t xml:space="preserve">                                                                                                      Кремена Дюлгерова                                                   Васил Велев</t>
  </si>
  <si>
    <t>Платени /възстановени данъци (без корпоративен данък върху печалбата)</t>
  </si>
  <si>
    <t>ЗАД Асет иншурънс АД                                гр. София</t>
  </si>
  <si>
    <t>Текущи задължения</t>
  </si>
  <si>
    <t>Други задължения</t>
  </si>
  <si>
    <t>Неразпределена Печалба</t>
  </si>
  <si>
    <t>Печалба/загуба преди данъци</t>
  </si>
  <si>
    <t>Разходи за материали и външни услуги</t>
  </si>
  <si>
    <t>Приходи от дивиденти</t>
  </si>
  <si>
    <t>Приходи/разходи от операции с инвестиции/нетно/</t>
  </si>
  <si>
    <t>Предоставени заеми</t>
  </si>
  <si>
    <t>Получени дивиденти</t>
  </si>
  <si>
    <t>към 30.09.2014 г.</t>
  </si>
  <si>
    <t>Други финансови разходи</t>
  </si>
  <si>
    <t>Други постъпления /плащания от оперативна дейност</t>
  </si>
  <si>
    <t>Постъпления от продажба на инвестиции</t>
  </si>
  <si>
    <t>Покупка на инвестиции</t>
  </si>
  <si>
    <t>към  30.09.2014 г.</t>
  </si>
  <si>
    <t>Председател на СД</t>
  </si>
  <si>
    <t>Евгений Узунов</t>
  </si>
  <si>
    <t>Дата на съставяне: 29.10.2014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</si>
</sst>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51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1" fontId="6" fillId="0" borderId="0" xfId="62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61" applyFont="1" applyFill="1" applyAlignment="1" applyProtection="1">
      <alignment horizontal="center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0" xfId="61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4" borderId="13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77" fontId="7" fillId="0" borderId="14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0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177" fontId="12" fillId="0" borderId="14" xfId="0" applyNumberFormat="1" applyFont="1" applyBorder="1" applyAlignment="1">
      <alignment horizontal="right" vertical="top" wrapText="1"/>
    </xf>
    <xf numFmtId="177" fontId="12" fillId="0" borderId="12" xfId="0" applyNumberFormat="1" applyFont="1" applyBorder="1" applyAlignment="1">
      <alignment horizontal="right" vertical="top" wrapText="1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2" fillId="0" borderId="16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77" fontId="11" fillId="0" borderId="14" xfId="0" applyNumberFormat="1" applyFont="1" applyBorder="1" applyAlignment="1">
      <alignment horizontal="right" vertical="top" wrapText="1"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13" fillId="0" borderId="10" xfId="58" applyFont="1" applyBorder="1" applyAlignment="1">
      <alignment horizontal="right" wrapText="1"/>
      <protection/>
    </xf>
    <xf numFmtId="3" fontId="7" fillId="33" borderId="10" xfId="58" applyNumberFormat="1" applyFont="1" applyFill="1" applyBorder="1" applyAlignment="1">
      <alignment horizontal="right" wrapText="1"/>
      <protection/>
    </xf>
    <xf numFmtId="4" fontId="7" fillId="33" borderId="10" xfId="58" applyNumberFormat="1" applyFont="1" applyFill="1" applyBorder="1" applyAlignment="1">
      <alignment horizontal="right" wrapText="1"/>
      <protection/>
    </xf>
    <xf numFmtId="3" fontId="7" fillId="0" borderId="0" xfId="60" applyNumberFormat="1" applyFont="1" applyProtection="1">
      <alignment/>
      <protection/>
    </xf>
    <xf numFmtId="0" fontId="7" fillId="0" borderId="0" xfId="60" applyFont="1" applyProtection="1">
      <alignment/>
      <protection/>
    </xf>
    <xf numFmtId="0" fontId="13" fillId="0" borderId="10" xfId="58" applyFont="1" applyBorder="1" applyAlignment="1">
      <alignment horizontal="left" wrapText="1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1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right" vertical="top" wrapText="1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8" xfId="62" applyFont="1" applyBorder="1" applyAlignment="1" applyProtection="1">
      <alignment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right" vertical="justify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0" fontId="15" fillId="34" borderId="0" xfId="61" applyFont="1" applyFill="1" applyBorder="1" applyAlignment="1" applyProtection="1">
      <alignment horizontal="left" vertical="top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horizontal="right" vertical="top"/>
      <protection locked="0"/>
    </xf>
    <xf numFmtId="0" fontId="16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0" fontId="6" fillId="0" borderId="0" xfId="64" applyFont="1">
      <alignment/>
      <protection/>
    </xf>
    <xf numFmtId="1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0" fontId="5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60" applyFont="1" applyProtection="1">
      <alignment/>
      <protection locked="0"/>
    </xf>
    <xf numFmtId="215" fontId="7" fillId="33" borderId="10" xfId="64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7" fillId="33" borderId="10" xfId="64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62" applyFont="1" applyAlignment="1" applyProtection="1">
      <alignment horizontal="left" vertical="center" wrapText="1"/>
      <protection/>
    </xf>
    <xf numFmtId="214" fontId="11" fillId="0" borderId="10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33" borderId="10" xfId="64" applyNumberFormat="1" applyFont="1" applyFill="1" applyBorder="1" applyAlignment="1" applyProtection="1">
      <alignment/>
      <protection locked="0"/>
    </xf>
    <xf numFmtId="214" fontId="8" fillId="33" borderId="10" xfId="64" applyNumberFormat="1" applyFont="1" applyFill="1" applyBorder="1" applyAlignment="1" applyProtection="1">
      <alignment/>
      <protection/>
    </xf>
    <xf numFmtId="214" fontId="12" fillId="0" borderId="10" xfId="0" applyNumberFormat="1" applyFont="1" applyBorder="1" applyAlignment="1">
      <alignment horizontal="right" vertical="top" wrapText="1"/>
    </xf>
    <xf numFmtId="0" fontId="8" fillId="33" borderId="10" xfId="64" applyNumberFormat="1" applyFont="1" applyFill="1" applyBorder="1" applyAlignment="1" applyProtection="1">
      <alignment/>
      <protection locked="0"/>
    </xf>
    <xf numFmtId="0" fontId="8" fillId="33" borderId="10" xfId="64" applyFont="1" applyFill="1" applyBorder="1" applyAlignment="1">
      <alignment wrapText="1"/>
      <protection/>
    </xf>
    <xf numFmtId="0" fontId="7" fillId="33" borderId="10" xfId="64" applyFont="1" applyFill="1" applyBorder="1" applyAlignment="1">
      <alignment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4" xfId="58" applyFont="1" applyBorder="1" applyAlignment="1">
      <alignment horizontal="left" wrapText="1"/>
      <protection/>
    </xf>
    <xf numFmtId="0" fontId="11" fillId="0" borderId="12" xfId="0" applyFont="1" applyBorder="1" applyAlignment="1">
      <alignment vertical="top" wrapText="1"/>
    </xf>
    <xf numFmtId="177" fontId="11" fillId="0" borderId="12" xfId="0" applyNumberFormat="1" applyFont="1" applyBorder="1" applyAlignment="1">
      <alignment horizontal="right" vertical="top" wrapText="1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33" borderId="14" xfId="58" applyNumberFormat="1" applyFont="1" applyFill="1" applyBorder="1" applyAlignment="1" applyProtection="1">
      <alignment horizontal="right" wrapText="1"/>
      <protection locked="0"/>
    </xf>
    <xf numFmtId="2" fontId="7" fillId="33" borderId="14" xfId="58" applyNumberFormat="1" applyFont="1" applyFill="1" applyBorder="1" applyAlignment="1">
      <alignment horizontal="right" wrapText="1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7" fillId="0" borderId="10" xfId="62" applyFont="1" applyBorder="1" applyAlignment="1" applyProtection="1">
      <alignment wrapText="1"/>
      <protection/>
    </xf>
    <xf numFmtId="177" fontId="12" fillId="0" borderId="10" xfId="0" applyNumberFormat="1" applyFont="1" applyBorder="1" applyAlignment="1">
      <alignment horizontal="right" wrapText="1"/>
    </xf>
    <xf numFmtId="214" fontId="7" fillId="33" borderId="10" xfId="64" applyNumberFormat="1" applyFont="1" applyFill="1" applyBorder="1" applyAlignment="1" applyProtection="1">
      <alignment/>
      <protection locked="0"/>
    </xf>
    <xf numFmtId="3" fontId="6" fillId="0" borderId="0" xfId="58" applyNumberFormat="1" applyFont="1" applyBorder="1" applyAlignment="1">
      <alignment horizontal="left" vertical="center" wrapText="1"/>
      <protection/>
    </xf>
    <xf numFmtId="0" fontId="9" fillId="0" borderId="0" xfId="53" applyFont="1" applyBorder="1" applyAlignment="1" applyProtection="1">
      <alignment horizontal="center" vertical="center"/>
      <protection locked="0"/>
    </xf>
    <xf numFmtId="0" fontId="7" fillId="0" borderId="22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left" wrapText="1"/>
      <protection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  <xf numFmtId="0" fontId="12" fillId="0" borderId="21" xfId="0" applyFont="1" applyBorder="1" applyAlignment="1">
      <alignment horizontal="center" vertical="top" wrapText="1"/>
    </xf>
    <xf numFmtId="0" fontId="7" fillId="0" borderId="16" xfId="62" applyFont="1" applyBorder="1" applyAlignment="1" applyProtection="1">
      <alignment vertical="top" wrapText="1"/>
      <protection/>
    </xf>
    <xf numFmtId="177" fontId="12" fillId="0" borderId="16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0" fontId="11" fillId="34" borderId="20" xfId="61" applyFont="1" applyFill="1" applyBorder="1" applyAlignment="1" applyProtection="1">
      <alignment horizontal="left" wrapText="1"/>
      <protection/>
    </xf>
    <xf numFmtId="0" fontId="11" fillId="34" borderId="24" xfId="61" applyFont="1" applyFill="1" applyBorder="1" applyAlignment="1" applyProtection="1">
      <alignment horizontal="left" wrapText="1"/>
      <protection/>
    </xf>
    <xf numFmtId="0" fontId="11" fillId="34" borderId="21" xfId="61" applyFont="1" applyFill="1" applyBorder="1" applyAlignment="1" applyProtection="1">
      <alignment horizontal="left" wrapText="1"/>
      <protection/>
    </xf>
    <xf numFmtId="0" fontId="11" fillId="0" borderId="12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23" xfId="61" applyFont="1" applyFill="1" applyBorder="1" applyAlignment="1" applyProtection="1">
      <alignment horizontal="left" wrapText="1"/>
      <protection/>
    </xf>
    <xf numFmtId="0" fontId="11" fillId="34" borderId="27" xfId="61" applyFont="1" applyFill="1" applyBorder="1" applyAlignment="1" applyProtection="1">
      <alignment horizontal="left" wrapText="1"/>
      <protection/>
    </xf>
    <xf numFmtId="0" fontId="11" fillId="34" borderId="28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3" fontId="7" fillId="33" borderId="16" xfId="58" applyNumberFormat="1" applyFont="1" applyFill="1" applyBorder="1" applyAlignment="1" applyProtection="1">
      <alignment horizontal="right" wrapText="1"/>
      <protection locked="0"/>
    </xf>
    <xf numFmtId="3" fontId="7" fillId="33" borderId="14" xfId="58" applyNumberFormat="1" applyFont="1" applyFill="1" applyBorder="1" applyAlignment="1" applyProtection="1">
      <alignment horizontal="right" wrapText="1"/>
      <protection locked="0"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  <xf numFmtId="0" fontId="7" fillId="0" borderId="20" xfId="58" applyFont="1" applyBorder="1" applyAlignment="1">
      <alignment horizontal="left" wrapText="1"/>
      <protection/>
    </xf>
    <xf numFmtId="0" fontId="7" fillId="0" borderId="24" xfId="58" applyFont="1" applyBorder="1" applyAlignment="1">
      <alignment horizontal="left" wrapText="1"/>
      <protection/>
    </xf>
    <xf numFmtId="0" fontId="7" fillId="0" borderId="21" xfId="58" applyFont="1" applyBorder="1" applyAlignment="1">
      <alignment horizontal="left" wrapText="1"/>
      <protection/>
    </xf>
    <xf numFmtId="3" fontId="7" fillId="33" borderId="10" xfId="58" applyNumberFormat="1" applyFont="1" applyFill="1" applyBorder="1" applyAlignment="1">
      <alignment horizontal="right" wrapText="1"/>
      <protection/>
    </xf>
    <xf numFmtId="4" fontId="7" fillId="33" borderId="10" xfId="58" applyNumberFormat="1" applyFont="1" applyFill="1" applyBorder="1" applyAlignment="1">
      <alignment horizontal="right" wrapText="1"/>
      <protection/>
    </xf>
    <xf numFmtId="2" fontId="7" fillId="33" borderId="16" xfId="58" applyNumberFormat="1" applyFont="1" applyFill="1" applyBorder="1" applyAlignment="1">
      <alignment horizontal="right" wrapText="1"/>
      <protection/>
    </xf>
    <xf numFmtId="2" fontId="7" fillId="33" borderId="14" xfId="58" applyNumberFormat="1" applyFont="1" applyFill="1" applyBorder="1" applyAlignment="1">
      <alignment horizontal="right" wrapText="1"/>
      <protection/>
    </xf>
    <xf numFmtId="3" fontId="7" fillId="0" borderId="16" xfId="58" applyNumberFormat="1" applyFont="1" applyFill="1" applyBorder="1" applyAlignment="1" applyProtection="1">
      <alignment horizontal="right" wrapText="1"/>
      <protection locked="0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49" fontId="8" fillId="0" borderId="0" xfId="58" applyNumberFormat="1" applyFont="1" applyAlignment="1">
      <alignment horizontal="center" vertical="center" wrapText="1"/>
      <protection/>
    </xf>
    <xf numFmtId="0" fontId="5" fillId="0" borderId="0" xfId="59" applyFont="1" applyAlignment="1">
      <alignment horizontal="center" vertical="justify"/>
      <protection/>
    </xf>
    <xf numFmtId="3" fontId="7" fillId="33" borderId="29" xfId="58" applyNumberFormat="1" applyFont="1" applyFill="1" applyBorder="1" applyAlignment="1" applyProtection="1">
      <alignment horizontal="right" wrapText="1"/>
      <protection locked="0"/>
    </xf>
    <xf numFmtId="3" fontId="7" fillId="33" borderId="28" xfId="58" applyNumberFormat="1" applyFont="1" applyFill="1" applyBorder="1" applyAlignment="1" applyProtection="1">
      <alignment horizontal="right" wrapText="1"/>
      <protection locked="0"/>
    </xf>
    <xf numFmtId="0" fontId="7" fillId="0" borderId="22" xfId="58" applyFont="1" applyBorder="1" applyAlignment="1">
      <alignment horizontal="left" wrapText="1"/>
      <protection/>
    </xf>
    <xf numFmtId="3" fontId="6" fillId="0" borderId="0" xfId="61" applyNumberFormat="1" applyFont="1" applyBorder="1" applyAlignment="1" applyProtection="1">
      <alignment horizontal="center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65.00390625" style="19" customWidth="1"/>
    <col min="2" max="2" width="10.421875" style="18" customWidth="1"/>
    <col min="3" max="3" width="21.00390625" style="18" customWidth="1"/>
    <col min="4" max="4" width="21.28125" style="18" customWidth="1"/>
    <col min="5" max="16384" width="9.28125" style="16" customWidth="1"/>
  </cols>
  <sheetData>
    <row r="1" spans="1:4" ht="36.75" customHeight="1">
      <c r="A1" s="209" t="s">
        <v>16</v>
      </c>
      <c r="B1" s="209"/>
      <c r="C1" s="209"/>
      <c r="D1" s="209"/>
    </row>
    <row r="2" spans="1:4" ht="15.75">
      <c r="A2" s="210" t="s">
        <v>87</v>
      </c>
      <c r="B2" s="210"/>
      <c r="C2" s="210"/>
      <c r="D2" s="210"/>
    </row>
    <row r="3" spans="1:4" ht="15">
      <c r="A3" s="211" t="s">
        <v>126</v>
      </c>
      <c r="B3" s="211"/>
      <c r="C3" s="211"/>
      <c r="D3" s="211"/>
    </row>
    <row r="4" spans="1:4" ht="15" customHeight="1">
      <c r="A4" s="46"/>
      <c r="B4" s="35"/>
      <c r="C4" s="47"/>
      <c r="D4" s="115" t="s">
        <v>0</v>
      </c>
    </row>
    <row r="5" spans="1:4" ht="16.5" customHeight="1">
      <c r="A5" s="22" t="s">
        <v>1</v>
      </c>
      <c r="B5" s="40" t="s">
        <v>60</v>
      </c>
      <c r="C5" s="23">
        <v>41912</v>
      </c>
      <c r="D5" s="23">
        <v>41639</v>
      </c>
    </row>
    <row r="6" spans="1:4" s="48" customFormat="1" ht="15.75">
      <c r="A6" s="212"/>
      <c r="B6" s="213"/>
      <c r="C6" s="213"/>
      <c r="D6" s="214"/>
    </row>
    <row r="7" spans="1:4" s="48" customFormat="1" ht="15.75">
      <c r="A7" s="34"/>
      <c r="B7" s="44"/>
      <c r="C7" s="44"/>
      <c r="D7" s="44"/>
    </row>
    <row r="8" spans="1:4" s="17" customFormat="1" ht="15">
      <c r="A8" s="45" t="s">
        <v>25</v>
      </c>
      <c r="B8" s="41">
        <v>1</v>
      </c>
      <c r="C8" s="25">
        <v>4</v>
      </c>
      <c r="D8" s="25">
        <v>5</v>
      </c>
    </row>
    <row r="9" spans="1:4" s="17" customFormat="1" ht="15">
      <c r="A9" s="45" t="s">
        <v>58</v>
      </c>
      <c r="B9" s="41">
        <v>2</v>
      </c>
      <c r="C9" s="25">
        <v>15802</v>
      </c>
      <c r="D9" s="25">
        <v>16919</v>
      </c>
    </row>
    <row r="10" spans="1:4" s="17" customFormat="1" ht="15">
      <c r="A10" s="45" t="s">
        <v>26</v>
      </c>
      <c r="B10" s="41">
        <v>2</v>
      </c>
      <c r="C10" s="25">
        <v>7741</v>
      </c>
      <c r="D10" s="25">
        <v>8028</v>
      </c>
    </row>
    <row r="11" spans="1:4" s="17" customFormat="1" ht="15">
      <c r="A11" s="45" t="s">
        <v>27</v>
      </c>
      <c r="B11" s="41">
        <v>3</v>
      </c>
      <c r="C11" s="25">
        <v>2400</v>
      </c>
      <c r="D11" s="25">
        <v>2113</v>
      </c>
    </row>
    <row r="12" spans="1:4" s="17" customFormat="1" ht="15">
      <c r="A12" s="24" t="s">
        <v>78</v>
      </c>
      <c r="B12" s="41">
        <v>4</v>
      </c>
      <c r="C12" s="77">
        <v>24</v>
      </c>
      <c r="D12" s="77">
        <v>24</v>
      </c>
    </row>
    <row r="13" spans="1:4" s="17" customFormat="1" ht="16.5" thickBot="1">
      <c r="A13" s="204" t="s">
        <v>68</v>
      </c>
      <c r="B13" s="205"/>
      <c r="C13" s="79">
        <f>SUM(C8:C12)</f>
        <v>25971</v>
      </c>
      <c r="D13" s="79">
        <f>SUM(D8:D12)</f>
        <v>27089</v>
      </c>
    </row>
    <row r="14" spans="1:4" s="17" customFormat="1" ht="15">
      <c r="A14" s="26"/>
      <c r="B14" s="42"/>
      <c r="C14" s="27"/>
      <c r="D14" s="27"/>
    </row>
    <row r="15" spans="1:4" s="17" customFormat="1" ht="15.75">
      <c r="A15" s="200" t="s">
        <v>70</v>
      </c>
      <c r="B15" s="201"/>
      <c r="C15" s="201"/>
      <c r="D15" s="202"/>
    </row>
    <row r="16" spans="1:4" s="17" customFormat="1" ht="15">
      <c r="A16" s="71" t="s">
        <v>28</v>
      </c>
      <c r="B16" s="41">
        <v>5</v>
      </c>
      <c r="C16" s="25">
        <v>1595</v>
      </c>
      <c r="D16" s="25">
        <v>1990</v>
      </c>
    </row>
    <row r="17" spans="1:4" s="17" customFormat="1" ht="15">
      <c r="A17" s="71" t="s">
        <v>108</v>
      </c>
      <c r="B17" s="41"/>
      <c r="C17" s="25">
        <v>2</v>
      </c>
      <c r="D17" s="25">
        <v>2</v>
      </c>
    </row>
    <row r="18" spans="1:4" s="17" customFormat="1" ht="15">
      <c r="A18" s="71" t="s">
        <v>74</v>
      </c>
      <c r="B18" s="72">
        <v>6</v>
      </c>
      <c r="C18" s="25">
        <v>1475</v>
      </c>
      <c r="D18" s="25">
        <v>1475</v>
      </c>
    </row>
    <row r="19" spans="1:4" s="17" customFormat="1" ht="15">
      <c r="A19" s="24" t="s">
        <v>66</v>
      </c>
      <c r="B19" s="41">
        <v>7</v>
      </c>
      <c r="C19" s="77">
        <v>187</v>
      </c>
      <c r="D19" s="77">
        <v>202</v>
      </c>
    </row>
    <row r="20" spans="1:4" s="17" customFormat="1" ht="15">
      <c r="A20" s="24" t="s">
        <v>81</v>
      </c>
      <c r="B20" s="41">
        <v>8</v>
      </c>
      <c r="C20" s="77">
        <v>502</v>
      </c>
      <c r="D20" s="77">
        <v>805</v>
      </c>
    </row>
    <row r="21" spans="1:4" s="17" customFormat="1" ht="15">
      <c r="A21" s="71" t="s">
        <v>29</v>
      </c>
      <c r="B21" s="41">
        <v>9</v>
      </c>
      <c r="C21" s="25">
        <v>6215</v>
      </c>
      <c r="D21" s="25">
        <v>1737</v>
      </c>
    </row>
    <row r="22" spans="1:4" s="17" customFormat="1" ht="15">
      <c r="A22" s="24" t="s">
        <v>30</v>
      </c>
      <c r="B22" s="41">
        <v>10</v>
      </c>
      <c r="C22" s="25">
        <v>2</v>
      </c>
      <c r="D22" s="25">
        <v>5</v>
      </c>
    </row>
    <row r="23" spans="1:4" s="17" customFormat="1" ht="16.5" thickBot="1">
      <c r="A23" s="203" t="s">
        <v>69</v>
      </c>
      <c r="B23" s="203"/>
      <c r="C23" s="79">
        <f>SUM(C16:C22)</f>
        <v>9978</v>
      </c>
      <c r="D23" s="79">
        <f>SUM(D16:D22)</f>
        <v>6216</v>
      </c>
    </row>
    <row r="24" spans="1:4" s="17" customFormat="1" ht="16.5" thickBot="1">
      <c r="A24" s="199" t="s">
        <v>72</v>
      </c>
      <c r="B24" s="199"/>
      <c r="C24" s="75">
        <f>C13+C23</f>
        <v>35949</v>
      </c>
      <c r="D24" s="29">
        <f>D13+D23</f>
        <v>33305</v>
      </c>
    </row>
    <row r="25" spans="1:4" s="17" customFormat="1" ht="15.75" thickTop="1">
      <c r="A25" s="28"/>
      <c r="B25" s="43"/>
      <c r="C25" s="28"/>
      <c r="D25" s="28"/>
    </row>
    <row r="26" spans="1:4" s="17" customFormat="1" ht="15.75">
      <c r="A26" s="200" t="s">
        <v>71</v>
      </c>
      <c r="B26" s="201"/>
      <c r="C26" s="201"/>
      <c r="D26" s="202"/>
    </row>
    <row r="27" spans="1:4" s="17" customFormat="1" ht="15">
      <c r="A27" s="71" t="s">
        <v>31</v>
      </c>
      <c r="B27" s="41">
        <v>11</v>
      </c>
      <c r="C27" s="25">
        <v>21000</v>
      </c>
      <c r="D27" s="25">
        <v>21000</v>
      </c>
    </row>
    <row r="28" spans="1:4" s="17" customFormat="1" ht="15">
      <c r="A28" s="71" t="s">
        <v>80</v>
      </c>
      <c r="B28" s="72">
        <v>12</v>
      </c>
      <c r="C28" s="63">
        <v>-221</v>
      </c>
      <c r="D28" s="63">
        <v>-221</v>
      </c>
    </row>
    <row r="29" spans="1:4" s="17" customFormat="1" ht="15">
      <c r="A29" s="71" t="s">
        <v>4</v>
      </c>
      <c r="B29" s="72">
        <v>13</v>
      </c>
      <c r="C29" s="25">
        <v>9287</v>
      </c>
      <c r="D29" s="25">
        <v>9233</v>
      </c>
    </row>
    <row r="30" spans="1:4" s="17" customFormat="1" ht="15">
      <c r="A30" s="71" t="s">
        <v>119</v>
      </c>
      <c r="B30" s="72">
        <v>14</v>
      </c>
      <c r="C30" s="171">
        <v>1865</v>
      </c>
      <c r="D30" s="25"/>
    </row>
    <row r="31" spans="1:4" s="17" customFormat="1" ht="15">
      <c r="A31" s="71" t="s">
        <v>32</v>
      </c>
      <c r="B31" s="41">
        <v>14</v>
      </c>
      <c r="C31" s="171">
        <v>2813</v>
      </c>
      <c r="D31" s="171">
        <v>2883</v>
      </c>
    </row>
    <row r="32" spans="1:4" s="17" customFormat="1" ht="16.5" thickBot="1">
      <c r="A32" s="204" t="s">
        <v>33</v>
      </c>
      <c r="B32" s="205"/>
      <c r="C32" s="79">
        <f>SUM(C27:C31)</f>
        <v>34744</v>
      </c>
      <c r="D32" s="79">
        <f>SUM(D27:D31)</f>
        <v>32895</v>
      </c>
    </row>
    <row r="33" spans="1:4" s="17" customFormat="1" ht="15">
      <c r="A33" s="30"/>
      <c r="B33" s="42"/>
      <c r="C33" s="27"/>
      <c r="D33" s="27"/>
    </row>
    <row r="34" spans="1:4" s="17" customFormat="1" ht="15.75">
      <c r="A34" s="206" t="s">
        <v>117</v>
      </c>
      <c r="B34" s="207"/>
      <c r="C34" s="207"/>
      <c r="D34" s="208"/>
    </row>
    <row r="35" spans="1:4" s="17" customFormat="1" ht="15">
      <c r="A35" s="32" t="s">
        <v>34</v>
      </c>
      <c r="B35" s="41">
        <v>15</v>
      </c>
      <c r="C35" s="25">
        <v>1193</v>
      </c>
      <c r="D35" s="25">
        <v>394</v>
      </c>
    </row>
    <row r="36" spans="1:4" s="17" customFormat="1" ht="15">
      <c r="A36" s="187" t="s">
        <v>77</v>
      </c>
      <c r="B36" s="111">
        <v>16</v>
      </c>
      <c r="C36" s="74">
        <v>5</v>
      </c>
      <c r="D36" s="74">
        <v>6</v>
      </c>
    </row>
    <row r="37" spans="1:4" s="17" customFormat="1" ht="15">
      <c r="A37" s="187" t="s">
        <v>110</v>
      </c>
      <c r="B37" s="111">
        <v>17</v>
      </c>
      <c r="C37" s="74">
        <v>7</v>
      </c>
      <c r="D37" s="74">
        <v>9</v>
      </c>
    </row>
    <row r="38" spans="1:4" s="17" customFormat="1" ht="15">
      <c r="A38" s="187" t="s">
        <v>118</v>
      </c>
      <c r="B38" s="196"/>
      <c r="C38" s="74"/>
      <c r="D38" s="74">
        <v>1</v>
      </c>
    </row>
    <row r="39" spans="1:4" s="78" customFormat="1" ht="15.75">
      <c r="A39" s="185" t="s">
        <v>48</v>
      </c>
      <c r="B39" s="186"/>
      <c r="C39" s="80">
        <f>SUM(C35:C38)</f>
        <v>1205</v>
      </c>
      <c r="D39" s="80">
        <f>SUM(D35:D38)</f>
        <v>410</v>
      </c>
    </row>
    <row r="40" spans="1:4" s="17" customFormat="1" ht="16.5" thickBot="1">
      <c r="A40" s="203" t="s">
        <v>35</v>
      </c>
      <c r="B40" s="203"/>
      <c r="C40" s="158">
        <f>C39</f>
        <v>1205</v>
      </c>
      <c r="D40" s="79">
        <f>D39</f>
        <v>410</v>
      </c>
    </row>
    <row r="41" spans="1:4" s="17" customFormat="1" ht="16.5" thickBot="1">
      <c r="A41" s="160"/>
      <c r="B41" s="161"/>
      <c r="C41" s="162"/>
      <c r="D41" s="163"/>
    </row>
    <row r="42" spans="1:4" s="17" customFormat="1" ht="16.5" thickBot="1">
      <c r="A42" s="199" t="s">
        <v>73</v>
      </c>
      <c r="B42" s="199"/>
      <c r="C42" s="159">
        <f>C32+C40</f>
        <v>35949</v>
      </c>
      <c r="D42" s="159">
        <f>D32+D40</f>
        <v>33305</v>
      </c>
    </row>
    <row r="43" spans="1:4" s="124" customFormat="1" ht="15" thickTop="1">
      <c r="A43" s="125" t="s">
        <v>79</v>
      </c>
      <c r="B43" s="126"/>
      <c r="C43" s="126"/>
      <c r="D43" s="126"/>
    </row>
    <row r="44" spans="1:4" s="124" customFormat="1" ht="14.25">
      <c r="A44" s="2"/>
      <c r="B44" s="127"/>
      <c r="C44" s="127"/>
      <c r="D44" s="127"/>
    </row>
    <row r="45" spans="1:4" s="124" customFormat="1" ht="14.25">
      <c r="A45" s="128"/>
      <c r="B45" s="129"/>
      <c r="C45" s="130"/>
      <c r="D45" s="129"/>
    </row>
    <row r="46" spans="1:4" s="124" customFormat="1" ht="14.25">
      <c r="A46" s="2" t="s">
        <v>134</v>
      </c>
      <c r="B46" s="127"/>
      <c r="C46" s="127"/>
      <c r="D46" s="127"/>
    </row>
    <row r="47" spans="1:4" s="124" customFormat="1" ht="14.25" customHeight="1">
      <c r="A47" s="128" t="s">
        <v>18</v>
      </c>
      <c r="B47" s="129"/>
      <c r="C47" s="130" t="s">
        <v>132</v>
      </c>
      <c r="D47" s="129"/>
    </row>
    <row r="48" spans="1:4" s="124" customFormat="1" ht="14.25">
      <c r="A48" s="131"/>
      <c r="B48" s="127"/>
      <c r="C48" s="127"/>
      <c r="D48" s="132"/>
    </row>
    <row r="49" spans="1:4" ht="15">
      <c r="A49" s="133"/>
      <c r="B49" s="134" t="s">
        <v>23</v>
      </c>
      <c r="C49" s="129"/>
      <c r="D49" s="184" t="s">
        <v>133</v>
      </c>
    </row>
    <row r="50" spans="1:4" ht="15">
      <c r="A50" s="127"/>
      <c r="B50" s="127"/>
      <c r="C50" s="127"/>
      <c r="D50" s="132"/>
    </row>
    <row r="51" spans="1:4" ht="15">
      <c r="A51" s="69"/>
      <c r="B51" s="67"/>
      <c r="C51" s="67"/>
      <c r="D51" s="67"/>
    </row>
    <row r="52" spans="1:4" ht="15">
      <c r="A52" s="69"/>
      <c r="B52" s="67"/>
      <c r="C52" s="20"/>
      <c r="D52" s="67"/>
    </row>
  </sheetData>
  <sheetProtection/>
  <mergeCells count="13">
    <mergeCell ref="A13:B13"/>
    <mergeCell ref="A15:D15"/>
    <mergeCell ref="A23:B23"/>
    <mergeCell ref="A1:D1"/>
    <mergeCell ref="A2:D2"/>
    <mergeCell ref="A3:D3"/>
    <mergeCell ref="A6:D6"/>
    <mergeCell ref="A42:B42"/>
    <mergeCell ref="A24:B24"/>
    <mergeCell ref="A26:D26"/>
    <mergeCell ref="A40:B40"/>
    <mergeCell ref="A32:B32"/>
    <mergeCell ref="A34:D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:D33 C35:D39 C41:D42 C8:D8 C25:D27 C11:D14 C16:D20 C22:D23 D29:D30 C2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57.8515625" style="55" customWidth="1"/>
    <col min="2" max="2" width="15.140625" style="55" customWidth="1"/>
    <col min="3" max="3" width="21.8515625" style="58" customWidth="1"/>
    <col min="4" max="4" width="24.7109375" style="59" customWidth="1"/>
    <col min="5" max="16384" width="9.28125" style="57" customWidth="1"/>
  </cols>
  <sheetData>
    <row r="1" spans="1:4" s="16" customFormat="1" ht="36.75" customHeight="1">
      <c r="A1" s="209" t="s">
        <v>16</v>
      </c>
      <c r="B1" s="209"/>
      <c r="C1" s="209"/>
      <c r="D1" s="209"/>
    </row>
    <row r="2" spans="1:4" s="38" customFormat="1" ht="15.75">
      <c r="A2" s="21"/>
      <c r="B2" s="21"/>
      <c r="C2" s="61"/>
      <c r="D2" s="61"/>
    </row>
    <row r="3" spans="1:4" s="38" customFormat="1" ht="15.75">
      <c r="A3" s="215" t="s">
        <v>84</v>
      </c>
      <c r="B3" s="215"/>
      <c r="C3" s="215"/>
      <c r="D3" s="215"/>
    </row>
    <row r="4" spans="1:4" ht="17.25" customHeight="1">
      <c r="A4" s="211" t="s">
        <v>126</v>
      </c>
      <c r="B4" s="211"/>
      <c r="C4" s="211"/>
      <c r="D4" s="211"/>
    </row>
    <row r="5" spans="2:4" ht="17.25" customHeight="1">
      <c r="B5" s="21"/>
      <c r="C5" s="56"/>
      <c r="D5" s="115" t="s">
        <v>0</v>
      </c>
    </row>
    <row r="6" spans="1:4" ht="15.75">
      <c r="A6" s="22"/>
      <c r="B6" s="40" t="s">
        <v>60</v>
      </c>
      <c r="C6" s="23">
        <v>41912</v>
      </c>
      <c r="D6" s="23">
        <v>41547</v>
      </c>
    </row>
    <row r="7" spans="1:4" ht="15">
      <c r="A7" s="45" t="s">
        <v>122</v>
      </c>
      <c r="B7" s="111">
        <v>18</v>
      </c>
      <c r="C7" s="76">
        <v>3166</v>
      </c>
      <c r="D7" s="76">
        <v>3181</v>
      </c>
    </row>
    <row r="8" spans="1:4" ht="17.25" customHeight="1">
      <c r="A8" s="45" t="s">
        <v>123</v>
      </c>
      <c r="B8" s="111">
        <v>19</v>
      </c>
      <c r="C8" s="73">
        <v>-5</v>
      </c>
      <c r="D8" s="76">
        <v>8</v>
      </c>
    </row>
    <row r="9" spans="1:4" ht="15">
      <c r="A9" s="32" t="s">
        <v>112</v>
      </c>
      <c r="B9" s="111">
        <v>20</v>
      </c>
      <c r="C9" s="76">
        <v>181</v>
      </c>
      <c r="D9" s="76">
        <v>230</v>
      </c>
    </row>
    <row r="10" spans="1:4" ht="15">
      <c r="A10" s="32" t="s">
        <v>127</v>
      </c>
      <c r="B10" s="111"/>
      <c r="C10" s="73">
        <v>-1</v>
      </c>
      <c r="D10" s="73">
        <v>-1</v>
      </c>
    </row>
    <row r="11" spans="1:4" ht="15">
      <c r="A11" s="32" t="s">
        <v>121</v>
      </c>
      <c r="B11" s="111">
        <v>21</v>
      </c>
      <c r="C11" s="73">
        <v>-97</v>
      </c>
      <c r="D11" s="73">
        <v>-65</v>
      </c>
    </row>
    <row r="12" spans="1:4" ht="15">
      <c r="A12" s="32" t="s">
        <v>53</v>
      </c>
      <c r="B12" s="111">
        <v>21</v>
      </c>
      <c r="C12" s="60">
        <v>-396</v>
      </c>
      <c r="D12" s="60">
        <v>-315</v>
      </c>
    </row>
    <row r="13" spans="1:4" ht="15">
      <c r="A13" s="32" t="s">
        <v>54</v>
      </c>
      <c r="B13" s="111">
        <v>21</v>
      </c>
      <c r="C13" s="73">
        <v>-35</v>
      </c>
      <c r="D13" s="73">
        <v>-23</v>
      </c>
    </row>
    <row r="14" spans="1:4" ht="15">
      <c r="A14" s="39"/>
      <c r="B14" s="39"/>
      <c r="C14" s="31"/>
      <c r="D14" s="31"/>
    </row>
    <row r="15" spans="1:4" ht="15.75">
      <c r="A15" s="50" t="s">
        <v>55</v>
      </c>
      <c r="B15" s="50"/>
      <c r="C15" s="167">
        <f>SUM(C7:C14)</f>
        <v>2813</v>
      </c>
      <c r="D15" s="167">
        <f>SUM(D7:D14)</f>
        <v>3015</v>
      </c>
    </row>
    <row r="16" spans="1:4" ht="15">
      <c r="A16" s="39"/>
      <c r="B16" s="39"/>
      <c r="C16" s="168"/>
      <c r="D16" s="168"/>
    </row>
    <row r="17" spans="1:4" ht="15.75">
      <c r="A17" s="50" t="s">
        <v>120</v>
      </c>
      <c r="B17" s="50"/>
      <c r="C17" s="167">
        <f>C15</f>
        <v>2813</v>
      </c>
      <c r="D17" s="167">
        <f>D15</f>
        <v>3015</v>
      </c>
    </row>
    <row r="18" spans="1:4" ht="15">
      <c r="A18" s="39"/>
      <c r="B18" s="39"/>
      <c r="C18" s="168"/>
      <c r="D18" s="168"/>
    </row>
    <row r="19" spans="1:4" ht="15">
      <c r="A19" s="64" t="s">
        <v>56</v>
      </c>
      <c r="B19" s="64"/>
      <c r="C19" s="171"/>
      <c r="D19" s="171"/>
    </row>
    <row r="20" spans="1:4" ht="15.75">
      <c r="A20" s="50" t="s">
        <v>88</v>
      </c>
      <c r="B20" s="111"/>
      <c r="C20" s="167">
        <f>C17-C19</f>
        <v>2813</v>
      </c>
      <c r="D20" s="167">
        <f>D17-D19</f>
        <v>3015</v>
      </c>
    </row>
    <row r="21" spans="1:4" ht="15.75" thickBot="1">
      <c r="A21" s="51"/>
      <c r="B21" s="51"/>
      <c r="C21" s="52"/>
      <c r="D21" s="52"/>
    </row>
    <row r="22" spans="1:4" ht="17.25" thickBot="1" thickTop="1">
      <c r="A22" s="53" t="s">
        <v>57</v>
      </c>
      <c r="B22" s="53"/>
      <c r="C22" s="54">
        <f>C20/21000</f>
        <v>0.13395238095238096</v>
      </c>
      <c r="D22" s="54">
        <f>D20/21000</f>
        <v>0.14357142857142857</v>
      </c>
    </row>
    <row r="23" spans="1:4" s="138" customFormat="1" ht="15.75" thickTop="1">
      <c r="A23" s="135"/>
      <c r="B23" s="135"/>
      <c r="C23" s="136"/>
      <c r="D23" s="137"/>
    </row>
    <row r="24" spans="1:4" s="141" customFormat="1" ht="14.25">
      <c r="A24" s="2"/>
      <c r="B24" s="139"/>
      <c r="C24" s="140"/>
      <c r="D24" s="140"/>
    </row>
    <row r="25" spans="1:4" s="141" customFormat="1" ht="14.25">
      <c r="A25" s="139"/>
      <c r="B25" s="139"/>
      <c r="C25" s="140"/>
      <c r="D25" s="140"/>
    </row>
    <row r="26" spans="1:4" s="124" customFormat="1" ht="14.25">
      <c r="A26" s="2"/>
      <c r="B26" s="127"/>
      <c r="C26" s="127"/>
      <c r="D26" s="127"/>
    </row>
    <row r="27" spans="1:4" s="124" customFormat="1" ht="14.25">
      <c r="A27" s="128" t="s">
        <v>18</v>
      </c>
      <c r="B27" s="129"/>
      <c r="C27" s="130" t="s">
        <v>132</v>
      </c>
      <c r="D27" s="129"/>
    </row>
    <row r="28" spans="1:4" s="124" customFormat="1" ht="14.25" customHeight="1">
      <c r="A28" s="133"/>
      <c r="B28" s="134" t="s">
        <v>23</v>
      </c>
      <c r="C28" s="129"/>
      <c r="D28" s="184" t="s">
        <v>133</v>
      </c>
    </row>
    <row r="29" spans="1:4" s="141" customFormat="1" ht="14.25">
      <c r="A29" s="139"/>
      <c r="B29" s="139"/>
      <c r="C29" s="142"/>
      <c r="D29" s="140"/>
    </row>
    <row r="30" spans="1:4" s="38" customFormat="1" ht="15">
      <c r="A30" s="36"/>
      <c r="B30" s="36"/>
      <c r="C30" s="35"/>
      <c r="D30" s="35"/>
    </row>
    <row r="31" spans="1:4" s="38" customFormat="1" ht="15">
      <c r="A31" s="36"/>
      <c r="B31" s="36"/>
      <c r="C31" s="35"/>
      <c r="D31" s="37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09" t="s">
        <v>16</v>
      </c>
      <c r="B1" s="209"/>
      <c r="C1" s="209"/>
      <c r="D1" s="192"/>
    </row>
    <row r="2" spans="1:3" ht="20.25">
      <c r="A2" s="14"/>
      <c r="B2" s="14"/>
      <c r="C2" s="14"/>
    </row>
    <row r="3" spans="1:3" ht="15.75">
      <c r="A3" s="216" t="s">
        <v>3</v>
      </c>
      <c r="B3" s="216"/>
      <c r="C3" s="216"/>
    </row>
    <row r="4" spans="1:3" ht="15" customHeight="1">
      <c r="A4" s="211" t="s">
        <v>126</v>
      </c>
      <c r="B4" s="211"/>
      <c r="C4" s="211"/>
    </row>
    <row r="5" spans="1:3" ht="15">
      <c r="A5" s="1"/>
      <c r="B5" s="4"/>
      <c r="C5" s="4"/>
    </row>
    <row r="6" spans="1:3" ht="15">
      <c r="A6" s="1"/>
      <c r="B6" s="5"/>
      <c r="C6" s="112" t="s">
        <v>2</v>
      </c>
    </row>
    <row r="7" spans="1:3" s="15" customFormat="1" ht="15.75">
      <c r="A7" s="50" t="s">
        <v>36</v>
      </c>
      <c r="B7" s="23">
        <v>41912</v>
      </c>
      <c r="C7" s="23">
        <v>41547</v>
      </c>
    </row>
    <row r="8" spans="1:3" ht="18" customHeight="1">
      <c r="A8" s="32" t="s">
        <v>37</v>
      </c>
      <c r="B8" s="63">
        <v>-90</v>
      </c>
      <c r="C8" s="63">
        <v>-61</v>
      </c>
    </row>
    <row r="9" spans="1:3" ht="30" customHeight="1">
      <c r="A9" s="188" t="s">
        <v>111</v>
      </c>
      <c r="B9" s="189">
        <v>315</v>
      </c>
      <c r="C9" s="189">
        <v>61</v>
      </c>
    </row>
    <row r="10" spans="1:3" ht="15">
      <c r="A10" s="113" t="s">
        <v>38</v>
      </c>
      <c r="B10" s="63">
        <v>-437</v>
      </c>
      <c r="C10" s="63">
        <v>-332</v>
      </c>
    </row>
    <row r="11" spans="1:3" ht="30">
      <c r="A11" s="113" t="s">
        <v>115</v>
      </c>
      <c r="B11" s="63">
        <v>-33</v>
      </c>
      <c r="C11" s="63">
        <v>-11</v>
      </c>
    </row>
    <row r="12" spans="1:3" ht="18" customHeight="1">
      <c r="A12" s="113" t="s">
        <v>83</v>
      </c>
      <c r="B12" s="63">
        <v>34</v>
      </c>
      <c r="C12" s="63">
        <v>49</v>
      </c>
    </row>
    <row r="13" spans="1:3" ht="18" customHeight="1">
      <c r="A13" s="113" t="s">
        <v>128</v>
      </c>
      <c r="B13" s="198">
        <v>-1</v>
      </c>
      <c r="C13" s="198"/>
    </row>
    <row r="14" spans="1:3" ht="18" customHeight="1" thickBot="1">
      <c r="A14" s="179" t="s">
        <v>41</v>
      </c>
      <c r="B14" s="180">
        <f>SUM(B8:B13)</f>
        <v>-212</v>
      </c>
      <c r="C14" s="180">
        <f>SUM(C8:C12)</f>
        <v>-294</v>
      </c>
    </row>
    <row r="15" spans="1:3" ht="18" customHeight="1">
      <c r="A15" s="62"/>
      <c r="B15" s="65"/>
      <c r="C15" s="65"/>
    </row>
    <row r="16" spans="1:3" ht="15.75">
      <c r="A16" s="50" t="s">
        <v>39</v>
      </c>
      <c r="B16" s="50"/>
      <c r="C16" s="50"/>
    </row>
    <row r="17" spans="1:3" ht="15">
      <c r="A17" s="32" t="s">
        <v>124</v>
      </c>
      <c r="B17" s="63">
        <v>-1099</v>
      </c>
      <c r="C17" s="63">
        <v>-1000</v>
      </c>
    </row>
    <row r="18" spans="1:3" ht="18" customHeight="1">
      <c r="A18" s="32" t="s">
        <v>65</v>
      </c>
      <c r="B18" s="63">
        <v>1561</v>
      </c>
      <c r="C18" s="63">
        <v>600</v>
      </c>
    </row>
    <row r="19" spans="1:3" ht="18" customHeight="1">
      <c r="A19" s="197" t="s">
        <v>75</v>
      </c>
      <c r="B19" s="63">
        <v>336</v>
      </c>
      <c r="C19" s="63">
        <v>124</v>
      </c>
    </row>
    <row r="20" spans="1:3" ht="18" customHeight="1">
      <c r="A20" s="197" t="s">
        <v>130</v>
      </c>
      <c r="B20" s="198"/>
      <c r="C20" s="198">
        <v>-2100</v>
      </c>
    </row>
    <row r="21" spans="1:3" ht="18" customHeight="1">
      <c r="A21" s="197" t="s">
        <v>129</v>
      </c>
      <c r="B21" s="198">
        <v>1100</v>
      </c>
      <c r="C21" s="198"/>
    </row>
    <row r="22" spans="1:3" ht="18" customHeight="1">
      <c r="A22" s="113" t="s">
        <v>125</v>
      </c>
      <c r="B22" s="198">
        <v>2925</v>
      </c>
      <c r="C22" s="198">
        <v>2691</v>
      </c>
    </row>
    <row r="23" spans="1:3" ht="18" customHeight="1" thickBot="1">
      <c r="A23" s="179" t="s">
        <v>42</v>
      </c>
      <c r="B23" s="180">
        <f>SUM(B17:B22)</f>
        <v>4823</v>
      </c>
      <c r="C23" s="180">
        <f>SUM(C17:C22)</f>
        <v>315</v>
      </c>
    </row>
    <row r="24" spans="1:3" ht="18" customHeight="1">
      <c r="A24" s="62"/>
      <c r="B24" s="65"/>
      <c r="C24" s="65"/>
    </row>
    <row r="25" spans="1:3" ht="18" customHeight="1">
      <c r="A25" s="50" t="s">
        <v>40</v>
      </c>
      <c r="B25" s="63"/>
      <c r="C25" s="63"/>
    </row>
    <row r="26" spans="1:3" ht="18" customHeight="1" thickBot="1">
      <c r="A26" s="33" t="s">
        <v>47</v>
      </c>
      <c r="B26" s="66">
        <v>-133</v>
      </c>
      <c r="C26" s="66">
        <v>-2</v>
      </c>
    </row>
    <row r="27" spans="1:3" ht="18" customHeight="1">
      <c r="A27" s="49" t="s">
        <v>43</v>
      </c>
      <c r="B27" s="81">
        <f>SUM(B26:B26)</f>
        <v>-133</v>
      </c>
      <c r="C27" s="81">
        <f>SUM(C26:C26)</f>
        <v>-2</v>
      </c>
    </row>
    <row r="28" spans="1:3" ht="18" customHeight="1">
      <c r="A28" s="62"/>
      <c r="B28" s="63"/>
      <c r="C28" s="63"/>
    </row>
    <row r="29" spans="1:3" ht="18" customHeight="1">
      <c r="A29" s="32" t="s">
        <v>44</v>
      </c>
      <c r="B29" s="63">
        <f>B14+B23+B27</f>
        <v>4478</v>
      </c>
      <c r="C29" s="63">
        <f>C14+C23+C27</f>
        <v>19</v>
      </c>
    </row>
    <row r="30" spans="1:3" ht="18" customHeight="1">
      <c r="A30" s="32" t="s">
        <v>45</v>
      </c>
      <c r="B30" s="63">
        <v>1737</v>
      </c>
      <c r="C30" s="63">
        <v>1421</v>
      </c>
    </row>
    <row r="31" spans="1:3" ht="15.75" thickBot="1">
      <c r="A31" s="114"/>
      <c r="B31" s="66"/>
      <c r="C31" s="66"/>
    </row>
    <row r="32" spans="1:3" ht="18" customHeight="1">
      <c r="A32" s="49" t="s">
        <v>46</v>
      </c>
      <c r="B32" s="65">
        <f>B30+B29</f>
        <v>6215</v>
      </c>
      <c r="C32" s="65">
        <f>C30+C29</f>
        <v>1440</v>
      </c>
    </row>
    <row r="33" spans="1:3" ht="18" customHeight="1">
      <c r="A33" s="6"/>
      <c r="B33" s="7"/>
      <c r="C33" s="7"/>
    </row>
    <row r="34" spans="2:3" ht="14.25">
      <c r="B34" s="7"/>
      <c r="C34" s="7"/>
    </row>
    <row r="35" spans="1:3" ht="14.25">
      <c r="A35" s="6"/>
      <c r="B35" s="7"/>
      <c r="C35" s="7"/>
    </row>
    <row r="36" spans="1:3" ht="14.25">
      <c r="A36" s="2"/>
      <c r="B36" s="8"/>
      <c r="C36" s="8"/>
    </row>
    <row r="37" spans="1:3" ht="24" customHeight="1">
      <c r="A37" s="9" t="s">
        <v>17</v>
      </c>
      <c r="B37" s="130" t="s">
        <v>132</v>
      </c>
      <c r="C37" s="129"/>
    </row>
    <row r="38" spans="1:3" s="166" customFormat="1" ht="24" customHeight="1">
      <c r="A38" s="165" t="s">
        <v>22</v>
      </c>
      <c r="B38" s="129"/>
      <c r="C38" s="184" t="s">
        <v>133</v>
      </c>
    </row>
    <row r="39" spans="1:3" ht="25.5" customHeight="1">
      <c r="A39" s="11"/>
      <c r="B39" s="12"/>
      <c r="C39" s="3"/>
    </row>
  </sheetData>
  <sheetProtection/>
  <mergeCells count="3">
    <mergeCell ref="A3:C3"/>
    <mergeCell ref="A4:C4"/>
    <mergeCell ref="A1:C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3:C33 B30:C30 B8:C17 B23: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4:C35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="75" zoomScaleNormal="75" zoomScalePageLayoutView="0" workbookViewId="0" topLeftCell="A1">
      <selection activeCell="A1" sqref="A1:E1"/>
    </sheetView>
  </sheetViews>
  <sheetFormatPr defaultColWidth="9.28125" defaultRowHeight="12.75"/>
  <cols>
    <col min="1" max="1" width="41.8515625" style="109" customWidth="1"/>
    <col min="2" max="2" width="11.421875" style="92" customWidth="1"/>
    <col min="3" max="3" width="10.140625" style="92" customWidth="1"/>
    <col min="4" max="4" width="16.57421875" style="92" customWidth="1"/>
    <col min="5" max="5" width="16.00390625" style="92" customWidth="1"/>
    <col min="6" max="16384" width="9.28125" style="92" customWidth="1"/>
  </cols>
  <sheetData>
    <row r="1" spans="1:5" ht="42" customHeight="1">
      <c r="A1" s="209" t="s">
        <v>16</v>
      </c>
      <c r="B1" s="209"/>
      <c r="C1" s="209"/>
      <c r="D1" s="209"/>
      <c r="E1" s="209"/>
    </row>
    <row r="2" spans="1:5" s="93" customFormat="1" ht="15.75">
      <c r="A2" s="217" t="s">
        <v>49</v>
      </c>
      <c r="B2" s="217"/>
      <c r="C2" s="217"/>
      <c r="D2" s="217"/>
      <c r="E2" s="217"/>
    </row>
    <row r="3" spans="1:5" s="93" customFormat="1" ht="15.75">
      <c r="A3" s="218" t="s">
        <v>131</v>
      </c>
      <c r="B3" s="218"/>
      <c r="C3" s="218"/>
      <c r="D3" s="218"/>
      <c r="E3" s="218"/>
    </row>
    <row r="4" spans="1:5" s="93" customFormat="1" ht="15.75">
      <c r="A4" s="46"/>
      <c r="B4" s="94"/>
      <c r="C4" s="94"/>
      <c r="D4" s="94"/>
      <c r="E4" s="95"/>
    </row>
    <row r="5" spans="1:5" s="93" customFormat="1" ht="15.75">
      <c r="A5" s="46"/>
      <c r="B5" s="96"/>
      <c r="C5" s="96"/>
      <c r="D5" s="96"/>
      <c r="E5" s="116" t="s">
        <v>0</v>
      </c>
    </row>
    <row r="6" spans="1:5" s="117" customFormat="1" ht="42.75">
      <c r="A6" s="175" t="s">
        <v>50</v>
      </c>
      <c r="B6" s="176" t="s">
        <v>61</v>
      </c>
      <c r="C6" s="176" t="s">
        <v>64</v>
      </c>
      <c r="D6" s="176" t="s">
        <v>62</v>
      </c>
      <c r="E6" s="176" t="s">
        <v>63</v>
      </c>
    </row>
    <row r="7" spans="1:5" s="117" customFormat="1" ht="30.75" customHeight="1">
      <c r="A7" s="173" t="s">
        <v>85</v>
      </c>
      <c r="B7" s="97">
        <v>20779</v>
      </c>
      <c r="C7" s="172">
        <v>7287</v>
      </c>
      <c r="D7" s="97">
        <v>2192</v>
      </c>
      <c r="E7" s="97">
        <v>30258</v>
      </c>
    </row>
    <row r="8" spans="1:5" s="117" customFormat="1" ht="30.75" customHeight="1">
      <c r="A8" s="173" t="s">
        <v>51</v>
      </c>
      <c r="B8" s="98"/>
      <c r="C8" s="98"/>
      <c r="D8" s="169">
        <v>2883</v>
      </c>
      <c r="E8" s="170">
        <v>2883</v>
      </c>
    </row>
    <row r="9" spans="1:5" s="117" customFormat="1" ht="30.75" customHeight="1">
      <c r="A9" s="174" t="s">
        <v>67</v>
      </c>
      <c r="B9" s="98"/>
      <c r="C9" s="164"/>
      <c r="D9" s="190">
        <v>-320</v>
      </c>
      <c r="E9" s="157">
        <v>-320</v>
      </c>
    </row>
    <row r="10" spans="1:5" s="117" customFormat="1" ht="30.75" customHeight="1">
      <c r="A10" s="174" t="s">
        <v>82</v>
      </c>
      <c r="B10" s="98"/>
      <c r="C10" s="164">
        <v>1872</v>
      </c>
      <c r="D10" s="190">
        <v>-1872</v>
      </c>
      <c r="E10" s="164"/>
    </row>
    <row r="11" spans="1:5" s="117" customFormat="1" ht="29.25" customHeight="1">
      <c r="A11" s="174" t="s">
        <v>76</v>
      </c>
      <c r="B11" s="98"/>
      <c r="C11" s="164">
        <v>74</v>
      </c>
      <c r="D11" s="190"/>
      <c r="E11" s="164">
        <v>74</v>
      </c>
    </row>
    <row r="12" spans="1:5" ht="30.75" customHeight="1">
      <c r="A12" s="173" t="s">
        <v>86</v>
      </c>
      <c r="B12" s="97">
        <v>20779</v>
      </c>
      <c r="C12" s="97">
        <f>SUM(C7:C11)</f>
        <v>9233</v>
      </c>
      <c r="D12" s="97">
        <f>SUM(D7:D11)</f>
        <v>2883</v>
      </c>
      <c r="E12" s="97">
        <f>SUM(E7:E11)</f>
        <v>32895</v>
      </c>
    </row>
    <row r="13" spans="1:5" ht="30.75" customHeight="1">
      <c r="A13" s="173" t="s">
        <v>51</v>
      </c>
      <c r="B13" s="98"/>
      <c r="C13" s="98"/>
      <c r="D13" s="169">
        <v>2813</v>
      </c>
      <c r="E13" s="170">
        <f>D13</f>
        <v>2813</v>
      </c>
    </row>
    <row r="14" spans="1:5" ht="30.75" customHeight="1">
      <c r="A14" s="174" t="s">
        <v>67</v>
      </c>
      <c r="B14" s="98"/>
      <c r="C14" s="98"/>
      <c r="D14" s="169">
        <v>-1018</v>
      </c>
      <c r="E14" s="169">
        <v>-1018</v>
      </c>
    </row>
    <row r="15" spans="1:5" ht="30.75" customHeight="1">
      <c r="A15" s="174" t="s">
        <v>76</v>
      </c>
      <c r="B15" s="98"/>
      <c r="C15" s="98">
        <v>54</v>
      </c>
      <c r="D15" s="169"/>
      <c r="E15" s="169">
        <v>54</v>
      </c>
    </row>
    <row r="16" spans="1:5" ht="30.75" customHeight="1">
      <c r="A16" s="173" t="s">
        <v>52</v>
      </c>
      <c r="B16" s="97">
        <f>SUM(B12:B15)</f>
        <v>20779</v>
      </c>
      <c r="C16" s="97">
        <f>SUM(C12:C15)</f>
        <v>9287</v>
      </c>
      <c r="D16" s="97">
        <f>SUM(D12:D15)</f>
        <v>4678</v>
      </c>
      <c r="E16" s="97">
        <f>SUM(E12:E15)</f>
        <v>34744</v>
      </c>
    </row>
    <row r="17" spans="1:5" s="146" customFormat="1" ht="34.5" customHeight="1">
      <c r="A17" s="143"/>
      <c r="B17" s="144"/>
      <c r="C17" s="144"/>
      <c r="D17" s="144"/>
      <c r="E17" s="145"/>
    </row>
    <row r="18" spans="1:4" s="124" customFormat="1" ht="14.25">
      <c r="A18" s="2"/>
      <c r="B18" s="129"/>
      <c r="C18" s="147"/>
      <c r="D18" s="148"/>
    </row>
    <row r="19" spans="1:4" s="124" customFormat="1" ht="14.25">
      <c r="A19" s="2"/>
      <c r="B19" s="129"/>
      <c r="C19" s="147"/>
      <c r="D19" s="148"/>
    </row>
    <row r="20" spans="1:4" s="124" customFormat="1" ht="14.25">
      <c r="A20" s="9" t="s">
        <v>113</v>
      </c>
      <c r="C20" s="130" t="s">
        <v>132</v>
      </c>
      <c r="D20" s="129"/>
    </row>
    <row r="21" spans="1:5" s="123" customFormat="1" ht="28.5" customHeight="1">
      <c r="A21" s="149" t="s">
        <v>114</v>
      </c>
      <c r="B21" s="150"/>
      <c r="C21" s="129"/>
      <c r="D21" s="236" t="s">
        <v>133</v>
      </c>
      <c r="E21" s="3"/>
    </row>
    <row r="22" spans="1:4" s="16" customFormat="1" ht="14.25" customHeight="1">
      <c r="A22" s="19"/>
      <c r="B22" s="18"/>
      <c r="C22" s="102"/>
      <c r="D22" s="103"/>
    </row>
    <row r="23" spans="1:4" s="16" customFormat="1" ht="15">
      <c r="A23" s="19"/>
      <c r="B23" s="18"/>
      <c r="C23" s="19"/>
      <c r="D23" s="103"/>
    </row>
    <row r="24" spans="1:4" s="16" customFormat="1" ht="15">
      <c r="A24" s="19"/>
      <c r="B24" s="18"/>
      <c r="C24" s="19"/>
      <c r="D24" s="103"/>
    </row>
    <row r="25" spans="1:4" s="16" customFormat="1" ht="15">
      <c r="A25" s="19"/>
      <c r="B25" s="104"/>
      <c r="C25" s="19"/>
      <c r="D25" s="103"/>
    </row>
    <row r="26" spans="1:4" s="16" customFormat="1" ht="15">
      <c r="A26" s="19"/>
      <c r="B26" s="18"/>
      <c r="C26" s="19"/>
      <c r="D26" s="103"/>
    </row>
    <row r="27" spans="1:4" s="16" customFormat="1" ht="15">
      <c r="A27" s="19"/>
      <c r="B27" s="18"/>
      <c r="C27" s="19"/>
      <c r="D27" s="103"/>
    </row>
    <row r="28" spans="1:5" ht="15.75">
      <c r="A28" s="99"/>
      <c r="B28" s="100"/>
      <c r="C28" s="100"/>
      <c r="D28" s="100"/>
      <c r="E28" s="101"/>
    </row>
    <row r="29" spans="1:5" ht="15.75">
      <c r="A29" s="99"/>
      <c r="B29" s="100"/>
      <c r="C29" s="100"/>
      <c r="D29" s="100"/>
      <c r="E29" s="101"/>
    </row>
    <row r="30" spans="1:5" ht="15.75">
      <c r="A30" s="99"/>
      <c r="B30" s="100"/>
      <c r="C30" s="100"/>
      <c r="D30" s="100"/>
      <c r="E30" s="101"/>
    </row>
    <row r="31" spans="1:5" ht="15">
      <c r="A31" s="105"/>
      <c r="B31" s="101"/>
      <c r="C31" s="101"/>
      <c r="D31" s="101"/>
      <c r="E31" s="101"/>
    </row>
    <row r="32" spans="1:5" ht="15" customHeight="1">
      <c r="A32" s="106"/>
      <c r="B32" s="107"/>
      <c r="C32" s="107"/>
      <c r="D32" s="107"/>
      <c r="E32" s="68"/>
    </row>
    <row r="33" spans="1:5" ht="15">
      <c r="A33" s="106"/>
      <c r="B33" s="107"/>
      <c r="C33" s="107"/>
      <c r="D33" s="107"/>
      <c r="E33" s="108"/>
    </row>
    <row r="34" spans="1:5" ht="15">
      <c r="A34" s="106"/>
      <c r="B34" s="107"/>
      <c r="C34" s="107"/>
      <c r="D34" s="107"/>
      <c r="E34" s="108"/>
    </row>
    <row r="35" spans="1:5" ht="15">
      <c r="A35" s="106"/>
      <c r="B35" s="107"/>
      <c r="C35" s="107"/>
      <c r="D35" s="107"/>
      <c r="E35" s="108"/>
    </row>
    <row r="36" spans="1:5" ht="15">
      <c r="A36" s="106"/>
      <c r="B36" s="107"/>
      <c r="C36" s="107"/>
      <c r="D36" s="107"/>
      <c r="E36" s="107"/>
    </row>
    <row r="37" spans="1:5" ht="15">
      <c r="A37" s="106"/>
      <c r="B37" s="107"/>
      <c r="C37" s="107"/>
      <c r="D37" s="107"/>
      <c r="E37" s="107"/>
    </row>
    <row r="39" ht="15" customHeight="1">
      <c r="D39" s="110"/>
    </row>
    <row r="40" ht="15" customHeight="1">
      <c r="D40" s="70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75" zoomScaleNormal="75" zoomScalePageLayoutView="0" workbookViewId="0" topLeftCell="A1">
      <selection activeCell="A1" sqref="A1:F1"/>
    </sheetView>
  </sheetViews>
  <sheetFormatPr defaultColWidth="10.7109375" defaultRowHeight="12.75"/>
  <cols>
    <col min="1" max="1" width="44.8515625" style="82" customWidth="1"/>
    <col min="2" max="3" width="17.57421875" style="82" customWidth="1"/>
    <col min="4" max="4" width="21.421875" style="82" customWidth="1"/>
    <col min="5" max="5" width="23.7109375" style="82" customWidth="1"/>
    <col min="6" max="6" width="22.00390625" style="82" customWidth="1"/>
    <col min="7" max="16384" width="10.7109375" style="82" customWidth="1"/>
  </cols>
  <sheetData>
    <row r="1" spans="1:6" ht="38.25" customHeight="1">
      <c r="A1" s="209" t="s">
        <v>16</v>
      </c>
      <c r="B1" s="209"/>
      <c r="C1" s="209"/>
      <c r="D1" s="209"/>
      <c r="E1" s="209"/>
      <c r="F1" s="209"/>
    </row>
    <row r="2" spans="1:6" ht="15.75">
      <c r="A2" s="231" t="s">
        <v>8</v>
      </c>
      <c r="B2" s="231"/>
      <c r="C2" s="231"/>
      <c r="D2" s="231"/>
      <c r="E2" s="231"/>
      <c r="F2" s="231"/>
    </row>
    <row r="3" spans="1:6" ht="15.75">
      <c r="A3" s="231" t="s">
        <v>9</v>
      </c>
      <c r="B3" s="231"/>
      <c r="C3" s="231"/>
      <c r="D3" s="231"/>
      <c r="E3" s="231"/>
      <c r="F3" s="231"/>
    </row>
    <row r="4" spans="1:6" ht="15">
      <c r="A4" s="232" t="s">
        <v>131</v>
      </c>
      <c r="B4" s="232"/>
      <c r="C4" s="232"/>
      <c r="D4" s="232"/>
      <c r="E4" s="232"/>
      <c r="F4" s="232"/>
    </row>
    <row r="5" spans="2:13" s="83" customFormat="1" ht="15">
      <c r="B5" s="84"/>
      <c r="C5" s="84"/>
      <c r="D5" s="84"/>
      <c r="E5" s="84"/>
      <c r="F5" s="118" t="s">
        <v>2</v>
      </c>
      <c r="G5" s="84"/>
      <c r="H5" s="84"/>
      <c r="I5" s="84"/>
      <c r="J5" s="84"/>
      <c r="K5" s="84"/>
      <c r="L5" s="84"/>
      <c r="M5" s="84"/>
    </row>
    <row r="6" spans="1:15" s="122" customFormat="1" ht="57">
      <c r="A6" s="119" t="s">
        <v>10</v>
      </c>
      <c r="B6" s="120" t="s">
        <v>11</v>
      </c>
      <c r="C6" s="120" t="s">
        <v>24</v>
      </c>
      <c r="D6" s="120" t="s">
        <v>12</v>
      </c>
      <c r="E6" s="120" t="s">
        <v>13</v>
      </c>
      <c r="F6" s="120" t="s">
        <v>14</v>
      </c>
      <c r="G6" s="121"/>
      <c r="H6" s="121"/>
      <c r="I6" s="121"/>
      <c r="J6" s="121"/>
      <c r="K6" s="121"/>
      <c r="L6" s="121"/>
      <c r="M6" s="121"/>
      <c r="N6" s="121"/>
      <c r="O6" s="121"/>
    </row>
    <row r="7" spans="1:6" ht="30" customHeight="1">
      <c r="A7" s="235" t="s">
        <v>15</v>
      </c>
      <c r="B7" s="223"/>
      <c r="C7" s="223"/>
      <c r="D7" s="223"/>
      <c r="E7" s="223"/>
      <c r="F7" s="224"/>
    </row>
    <row r="8" spans="1:6" ht="15">
      <c r="A8" s="177" t="s">
        <v>90</v>
      </c>
      <c r="B8" s="233">
        <v>2331</v>
      </c>
      <c r="C8" s="219">
        <v>41092</v>
      </c>
      <c r="D8" s="227">
        <v>64.53</v>
      </c>
      <c r="E8" s="219">
        <f>B8</f>
        <v>2331</v>
      </c>
      <c r="F8" s="229">
        <v>0</v>
      </c>
    </row>
    <row r="9" spans="1:6" ht="15">
      <c r="A9" s="178" t="s">
        <v>89</v>
      </c>
      <c r="B9" s="234"/>
      <c r="C9" s="220"/>
      <c r="D9" s="228"/>
      <c r="E9" s="220"/>
      <c r="F9" s="230"/>
    </row>
    <row r="10" spans="1:6" ht="15">
      <c r="A10" s="177" t="s">
        <v>95</v>
      </c>
      <c r="B10" s="219">
        <v>8323</v>
      </c>
      <c r="C10" s="219">
        <v>15564</v>
      </c>
      <c r="D10" s="227">
        <v>51.4</v>
      </c>
      <c r="E10" s="219">
        <f>B10</f>
        <v>8323</v>
      </c>
      <c r="F10" s="229">
        <v>0</v>
      </c>
    </row>
    <row r="11" spans="1:6" ht="15">
      <c r="A11" s="178" t="s">
        <v>96</v>
      </c>
      <c r="B11" s="220"/>
      <c r="C11" s="220"/>
      <c r="D11" s="228"/>
      <c r="E11" s="220"/>
      <c r="F11" s="230"/>
    </row>
    <row r="12" spans="1:6" ht="15">
      <c r="A12" s="177" t="s">
        <v>93</v>
      </c>
      <c r="B12" s="219">
        <v>1603</v>
      </c>
      <c r="C12" s="219">
        <v>503</v>
      </c>
      <c r="D12" s="227">
        <v>88.07</v>
      </c>
      <c r="E12" s="219">
        <f>B12</f>
        <v>1603</v>
      </c>
      <c r="F12" s="229">
        <v>0</v>
      </c>
    </row>
    <row r="13" spans="1:6" ht="15">
      <c r="A13" s="178" t="s">
        <v>94</v>
      </c>
      <c r="B13" s="220"/>
      <c r="C13" s="220"/>
      <c r="D13" s="228"/>
      <c r="E13" s="220"/>
      <c r="F13" s="230"/>
    </row>
    <row r="14" spans="1:6" ht="15">
      <c r="A14" s="177" t="s">
        <v>91</v>
      </c>
      <c r="B14" s="219">
        <v>3512</v>
      </c>
      <c r="C14" s="219">
        <v>3512</v>
      </c>
      <c r="D14" s="227">
        <v>98.74</v>
      </c>
      <c r="E14" s="219">
        <v>0</v>
      </c>
      <c r="F14" s="229">
        <f>B14</f>
        <v>3512</v>
      </c>
    </row>
    <row r="15" spans="1:6" ht="15">
      <c r="A15" s="178" t="s">
        <v>92</v>
      </c>
      <c r="B15" s="220"/>
      <c r="C15" s="220"/>
      <c r="D15" s="228"/>
      <c r="E15" s="220"/>
      <c r="F15" s="230"/>
    </row>
    <row r="16" spans="1:6" ht="15">
      <c r="A16" s="177" t="s">
        <v>97</v>
      </c>
      <c r="B16" s="219">
        <v>33</v>
      </c>
      <c r="C16" s="219">
        <v>33</v>
      </c>
      <c r="D16" s="227">
        <v>65</v>
      </c>
      <c r="E16" s="219">
        <v>0</v>
      </c>
      <c r="F16" s="229">
        <f>B16</f>
        <v>33</v>
      </c>
    </row>
    <row r="17" spans="1:6" ht="15">
      <c r="A17" s="178" t="s">
        <v>98</v>
      </c>
      <c r="B17" s="220"/>
      <c r="C17" s="220"/>
      <c r="D17" s="228"/>
      <c r="E17" s="220"/>
      <c r="F17" s="230"/>
    </row>
    <row r="18" spans="1:16" ht="15">
      <c r="A18" s="85" t="s">
        <v>5</v>
      </c>
      <c r="B18" s="86">
        <f>SUM(B8:B16)</f>
        <v>15802</v>
      </c>
      <c r="C18" s="86">
        <f>SUM(C8:C16)</f>
        <v>60704</v>
      </c>
      <c r="D18" s="86"/>
      <c r="E18" s="86">
        <f>SUM(E8:E16)</f>
        <v>12257</v>
      </c>
      <c r="F18" s="86">
        <f>SUM(F8:F16)</f>
        <v>3545</v>
      </c>
      <c r="G18" s="88"/>
      <c r="H18" s="89"/>
      <c r="I18" s="89"/>
      <c r="J18" s="89"/>
      <c r="K18" s="89"/>
      <c r="L18" s="89"/>
      <c r="M18" s="89"/>
      <c r="N18" s="89"/>
      <c r="O18" s="89"/>
      <c r="P18" s="89"/>
    </row>
    <row r="19" spans="1:6" ht="33" customHeight="1">
      <c r="A19" s="222" t="s">
        <v>19</v>
      </c>
      <c r="B19" s="223"/>
      <c r="C19" s="223"/>
      <c r="D19" s="223"/>
      <c r="E19" s="223"/>
      <c r="F19" s="224"/>
    </row>
    <row r="20" spans="1:6" ht="15">
      <c r="A20" s="177" t="s">
        <v>99</v>
      </c>
      <c r="B20" s="219">
        <v>5409</v>
      </c>
      <c r="C20" s="219">
        <v>63384</v>
      </c>
      <c r="D20" s="227">
        <v>30.91</v>
      </c>
      <c r="E20" s="219">
        <f>B20</f>
        <v>5409</v>
      </c>
      <c r="F20" s="229">
        <v>0</v>
      </c>
    </row>
    <row r="21" spans="1:6" ht="15">
      <c r="A21" s="178" t="s">
        <v>100</v>
      </c>
      <c r="B21" s="220"/>
      <c r="C21" s="220"/>
      <c r="D21" s="228"/>
      <c r="E21" s="220"/>
      <c r="F21" s="230"/>
    </row>
    <row r="22" spans="1:6" ht="15">
      <c r="A22" s="177" t="s">
        <v>101</v>
      </c>
      <c r="B22" s="219">
        <v>1903</v>
      </c>
      <c r="C22" s="219">
        <v>2808</v>
      </c>
      <c r="D22" s="227">
        <v>49.99</v>
      </c>
      <c r="E22" s="219">
        <f>B22</f>
        <v>1903</v>
      </c>
      <c r="F22" s="229">
        <v>0</v>
      </c>
    </row>
    <row r="23" spans="1:6" ht="15">
      <c r="A23" s="178" t="s">
        <v>102</v>
      </c>
      <c r="B23" s="220"/>
      <c r="C23" s="220"/>
      <c r="D23" s="228"/>
      <c r="E23" s="220"/>
      <c r="F23" s="230"/>
    </row>
    <row r="24" spans="1:6" ht="15">
      <c r="A24" s="178" t="s">
        <v>109</v>
      </c>
      <c r="B24" s="182">
        <v>429</v>
      </c>
      <c r="C24" s="182">
        <v>429</v>
      </c>
      <c r="D24" s="183">
        <v>50</v>
      </c>
      <c r="E24" s="182"/>
      <c r="F24" s="181">
        <v>429</v>
      </c>
    </row>
    <row r="25" spans="1:16" ht="15">
      <c r="A25" s="85" t="s">
        <v>6</v>
      </c>
      <c r="B25" s="86">
        <f>SUM(B20:B24)</f>
        <v>7741</v>
      </c>
      <c r="C25" s="86">
        <f>SUM(C20:C24)</f>
        <v>66621</v>
      </c>
      <c r="D25" s="87"/>
      <c r="E25" s="86">
        <f>SUM(E20:E24)</f>
        <v>7312</v>
      </c>
      <c r="F25" s="86">
        <f>SUM(F20:F24)</f>
        <v>429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6" ht="28.5" customHeight="1">
      <c r="A26" s="222" t="s">
        <v>20</v>
      </c>
      <c r="B26" s="223"/>
      <c r="C26" s="223"/>
      <c r="D26" s="223"/>
      <c r="E26" s="223"/>
      <c r="F26" s="224"/>
    </row>
    <row r="27" spans="1:6" ht="28.5" customHeight="1">
      <c r="A27" s="193" t="s">
        <v>116</v>
      </c>
      <c r="B27" s="86">
        <v>2100</v>
      </c>
      <c r="C27" s="86">
        <v>2100</v>
      </c>
      <c r="D27" s="87">
        <v>20</v>
      </c>
      <c r="E27" s="86">
        <v>0</v>
      </c>
      <c r="F27" s="195">
        <v>2100</v>
      </c>
    </row>
    <row r="28" spans="1:6" ht="15">
      <c r="A28" s="193" t="s">
        <v>106</v>
      </c>
      <c r="B28" s="225">
        <v>13</v>
      </c>
      <c r="C28" s="225">
        <v>13</v>
      </c>
      <c r="D28" s="226">
        <v>5</v>
      </c>
      <c r="E28" s="225">
        <v>0</v>
      </c>
      <c r="F28" s="221">
        <v>13</v>
      </c>
    </row>
    <row r="29" spans="1:6" ht="15">
      <c r="A29" s="194" t="s">
        <v>107</v>
      </c>
      <c r="B29" s="225"/>
      <c r="C29" s="225"/>
      <c r="D29" s="226"/>
      <c r="E29" s="225"/>
      <c r="F29" s="221"/>
    </row>
    <row r="30" spans="1:6" ht="15">
      <c r="A30" s="177" t="s">
        <v>103</v>
      </c>
      <c r="B30" s="219">
        <v>287</v>
      </c>
      <c r="C30" s="219">
        <v>287</v>
      </c>
      <c r="D30" s="227">
        <v>24.2</v>
      </c>
      <c r="E30" s="219">
        <v>0</v>
      </c>
      <c r="F30" s="229">
        <f>B30</f>
        <v>287</v>
      </c>
    </row>
    <row r="31" spans="1:6" ht="15">
      <c r="A31" s="178" t="s">
        <v>104</v>
      </c>
      <c r="B31" s="220"/>
      <c r="C31" s="220"/>
      <c r="D31" s="228"/>
      <c r="E31" s="220"/>
      <c r="F31" s="230"/>
    </row>
    <row r="32" spans="1:6" ht="15">
      <c r="A32" s="177" t="s">
        <v>105</v>
      </c>
      <c r="B32" s="219">
        <v>0</v>
      </c>
      <c r="C32" s="219">
        <v>0</v>
      </c>
      <c r="D32" s="227">
        <v>50</v>
      </c>
      <c r="E32" s="219">
        <v>0</v>
      </c>
      <c r="F32" s="229">
        <v>0</v>
      </c>
    </row>
    <row r="33" spans="1:6" ht="15">
      <c r="A33" s="178" t="s">
        <v>98</v>
      </c>
      <c r="B33" s="220"/>
      <c r="C33" s="220"/>
      <c r="D33" s="228"/>
      <c r="E33" s="220"/>
      <c r="F33" s="230"/>
    </row>
    <row r="34" spans="1:16" ht="15">
      <c r="A34" s="85" t="s">
        <v>7</v>
      </c>
      <c r="B34" s="86">
        <f>SUM(B27:B33)</f>
        <v>2400</v>
      </c>
      <c r="C34" s="86">
        <f>SUM(C27:C33)</f>
        <v>2400</v>
      </c>
      <c r="D34" s="86"/>
      <c r="E34" s="86">
        <f>SUM(E27:E33)</f>
        <v>0</v>
      </c>
      <c r="F34" s="86">
        <f>SUM(F27:F33)</f>
        <v>2400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26.25" customHeight="1">
      <c r="A35" s="90" t="s">
        <v>21</v>
      </c>
      <c r="B35" s="86">
        <f>B18+B25+B34</f>
        <v>25943</v>
      </c>
      <c r="C35" s="86">
        <f>C18+C25+C34</f>
        <v>129725</v>
      </c>
      <c r="D35" s="87"/>
      <c r="E35" s="86">
        <f>E18+E25+E34</f>
        <v>19569</v>
      </c>
      <c r="F35" s="86">
        <f>F18+F25+F34</f>
        <v>6374</v>
      </c>
      <c r="G35" s="88"/>
      <c r="H35" s="89"/>
      <c r="I35" s="89"/>
      <c r="J35" s="89"/>
      <c r="K35" s="89"/>
      <c r="L35" s="89"/>
      <c r="M35" s="89"/>
      <c r="N35" s="89"/>
      <c r="O35" s="89"/>
      <c r="P35" s="89"/>
    </row>
    <row r="36" spans="1:6" s="153" customFormat="1" ht="24" customHeight="1">
      <c r="A36" s="151"/>
      <c r="B36" s="152"/>
      <c r="C36" s="191"/>
      <c r="D36" s="152"/>
      <c r="E36" s="152"/>
      <c r="F36" s="152"/>
    </row>
    <row r="37" spans="1:6" s="153" customFormat="1" ht="14.25">
      <c r="A37" s="2"/>
      <c r="B37" s="154"/>
      <c r="C37" s="154"/>
      <c r="D37" s="154"/>
      <c r="E37" s="154"/>
      <c r="F37" s="155"/>
    </row>
    <row r="38" spans="1:6" s="153" customFormat="1" ht="14.25">
      <c r="A38" s="2"/>
      <c r="B38" s="8"/>
      <c r="C38" s="8"/>
      <c r="D38" s="8"/>
      <c r="E38" s="3"/>
      <c r="F38" s="156"/>
    </row>
    <row r="39" spans="2:8" s="153" customFormat="1" ht="14.25">
      <c r="B39" s="9" t="s">
        <v>59</v>
      </c>
      <c r="C39" s="9"/>
      <c r="D39" s="124"/>
      <c r="E39" s="130" t="s">
        <v>132</v>
      </c>
      <c r="F39" s="129"/>
      <c r="G39" s="124"/>
      <c r="H39" s="156"/>
    </row>
    <row r="40" spans="1:8" s="153" customFormat="1" ht="14.25">
      <c r="A40" s="9"/>
      <c r="B40" s="9"/>
      <c r="C40" s="9"/>
      <c r="D40" s="150"/>
      <c r="E40" s="129"/>
      <c r="G40" s="3"/>
      <c r="H40" s="156"/>
    </row>
    <row r="41" spans="2:8" s="153" customFormat="1" ht="14.25">
      <c r="B41" s="9"/>
      <c r="C41" s="9" t="s">
        <v>23</v>
      </c>
      <c r="D41" s="9"/>
      <c r="E41" s="10"/>
      <c r="F41" s="184" t="s">
        <v>133</v>
      </c>
      <c r="G41" s="10"/>
      <c r="H41" s="156"/>
    </row>
    <row r="44" spans="1:3" ht="15">
      <c r="A44" s="91"/>
      <c r="B44" s="91"/>
      <c r="C44" s="91"/>
    </row>
    <row r="45" spans="2:3" ht="15">
      <c r="B45" s="91"/>
      <c r="C45" s="91"/>
    </row>
    <row r="46" spans="1:3" ht="15">
      <c r="A46" s="91"/>
      <c r="B46" s="91"/>
      <c r="C46" s="91"/>
    </row>
    <row r="48" spans="1:3" ht="15">
      <c r="A48" s="91"/>
      <c r="B48" s="91"/>
      <c r="C48" s="91"/>
    </row>
    <row r="50" spans="1:3" ht="15">
      <c r="A50" s="91"/>
      <c r="B50" s="91"/>
      <c r="C50" s="91"/>
    </row>
  </sheetData>
  <sheetProtection/>
  <mergeCells count="57">
    <mergeCell ref="F30:F31"/>
    <mergeCell ref="B32:B33"/>
    <mergeCell ref="C32:C33"/>
    <mergeCell ref="D32:D33"/>
    <mergeCell ref="E32:E33"/>
    <mergeCell ref="F32:F33"/>
    <mergeCell ref="B30:B31"/>
    <mergeCell ref="C30:C31"/>
    <mergeCell ref="D30:D31"/>
    <mergeCell ref="E30:E31"/>
    <mergeCell ref="A1:F1"/>
    <mergeCell ref="A19:F19"/>
    <mergeCell ref="F8:F9"/>
    <mergeCell ref="E22:E23"/>
    <mergeCell ref="F22:F23"/>
    <mergeCell ref="E14:E15"/>
    <mergeCell ref="E8:E9"/>
    <mergeCell ref="C8:C9"/>
    <mergeCell ref="A7:F7"/>
    <mergeCell ref="A2:F2"/>
    <mergeCell ref="F12:F13"/>
    <mergeCell ref="F10:F11"/>
    <mergeCell ref="B8:B9"/>
    <mergeCell ref="C16:C17"/>
    <mergeCell ref="D16:D17"/>
    <mergeCell ref="D8:D9"/>
    <mergeCell ref="C12:C13"/>
    <mergeCell ref="D12:D13"/>
    <mergeCell ref="B10:B11"/>
    <mergeCell ref="C10:C11"/>
    <mergeCell ref="A3:F3"/>
    <mergeCell ref="A4:F4"/>
    <mergeCell ref="B22:B23"/>
    <mergeCell ref="C22:C23"/>
    <mergeCell ref="D22:D23"/>
    <mergeCell ref="B14:B15"/>
    <mergeCell ref="C14:C15"/>
    <mergeCell ref="F14:F15"/>
    <mergeCell ref="E12:E13"/>
    <mergeCell ref="B12:B13"/>
    <mergeCell ref="D10:D11"/>
    <mergeCell ref="E10:E11"/>
    <mergeCell ref="D14:D15"/>
    <mergeCell ref="F16:F17"/>
    <mergeCell ref="B20:B21"/>
    <mergeCell ref="C20:C21"/>
    <mergeCell ref="D20:D21"/>
    <mergeCell ref="E20:E21"/>
    <mergeCell ref="F20:F21"/>
    <mergeCell ref="B16:B17"/>
    <mergeCell ref="E16:E17"/>
    <mergeCell ref="F28:F29"/>
    <mergeCell ref="A26:F26"/>
    <mergeCell ref="B28:B29"/>
    <mergeCell ref="C28:C29"/>
    <mergeCell ref="D28:D29"/>
    <mergeCell ref="E28:E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F20 B16:F16 B22:F22 F14 B14:D14 B8:F8 E14:E15 B10:F10 B12:F12 B27:F28 B30:F30 B32:F32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2014-10-28T08:42:40Z</cp:lastPrinted>
  <dcterms:created xsi:type="dcterms:W3CDTF">2004-07-26T14:28:27Z</dcterms:created>
  <dcterms:modified xsi:type="dcterms:W3CDTF">2014-10-28T08:43:44Z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