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<sst xmlns="http://schemas.openxmlformats.org/spreadsheetml/2006/main" count="1995" uniqueCount="694">
  <si>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</si>
  <si>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</si>
  <si>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</si>
  <si>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</si>
  <si>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</si>
  <si>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</si>
  <si>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</si>
  <si>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</si>
  <si>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</si>
  <si>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</si>
  <si>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</si>
  <si>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</si>
  <si>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</si>
  <si>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</si>
  <si>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</si>
  <si>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</si>
  <si>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</si>
  <si>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</si>
  <si>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</si>
  <si>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</si>
  <si>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</si>
  <si>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</si>
  <si>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</si>
  <si>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</si>
  <si>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</si>
  <si>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</si>
  <si>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</si>
  <si>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</si>
  <si>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</si>
  <si>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</si>
  <si>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</si>
  <si>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</si>
  <si>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</si>
  <si>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</si>
  <si>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</si>
  <si>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</si>
  <si>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</si>
  <si>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</si>
  <si>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</si>
  <si>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</si>
  <si>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</si>
  <si>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</si>
  <si>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</si>
  <si>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</si>
  <si>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</si>
  <si>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</si>
  <si>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</si>
  <si>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</si>
  <si>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</si>
  <si>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</si>
  <si>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</si>
  <si>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</si>
  <si>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</si>
  <si>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</si>
  <si>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</si>
  <si>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</si>
  <si>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</si>
  <si>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</si>
  <si>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</si>
  <si>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</si>
  <si>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</si>
  <si>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</si>
  <si>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</si>
  <si>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</si>
  <si>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</si>
  <si>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</si>
  <si>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</si>
  <si>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</si>
  <si>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</si>
  <si>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</si>
  <si>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</si>
  <si>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</si>
  <si>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</si>
  <si>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</si>
  <si>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</si>
  <si>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</si>
  <si>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</si>
  <si>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</si>
  <si>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</si>
  <si>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</si>
  <si>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</si>
  <si>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</si>
  <si>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</si>
  <si>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</si>
  <si>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</si>
  <si>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</si>
  <si>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</si>
  <si>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</si>
  <si>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</si>
  <si>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</si>
  <si>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</si>
  <si>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</si>
  <si>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</si>
  <si>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</si>
  <si>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</si>
  <si>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</si>
  <si>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</si>
  <si>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</si>
  <si>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</si>
  <si>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</si>
  <si>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</si>
  <si>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</si>
  <si>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</si>
  <si>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</si>
  <si>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</si>
  <si>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</si>
  <si>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</si>
  <si>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</si>
  <si>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</si>
  <si>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</si>
  <si>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</si>
  <si>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</si>
  <si>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</si>
  <si>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</si>
  <si>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</si>
  <si>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</si>
  <si>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</si>
  <si>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</si>
  <si>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</si>
  <si>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</si>
  <si>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</si>
  <si>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</si>
  <si>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</si>
  <si>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</si>
  <si>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</si>
  <si>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</si>
  <si>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</si>
  <si>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</si>
  <si>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</si>
  <si>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</si>
  <si>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</si>
  <si>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</si>
  <si>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</si>
  <si>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</si>
  <si>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</si>
  <si>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</si>
  <si>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</si>
  <si>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</si>
  <si>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</si>
  <si>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</si>
  <si>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</si>
  <si>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</si>
  <si>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</si>
  <si>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</si>
  <si>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</si>
  <si>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</si>
  <si>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</si>
  <si>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</si>
  <si>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</si>
  <si>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</si>
  <si>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</si>
  <si>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</si>
  <si>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</si>
  <si>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</si>
  <si>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</si>
  <si>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</si>
  <si>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</si>
  <si>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</si>
  <si>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</si>
  <si>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</si>
  <si>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</si>
  <si>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</si>
  <si>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</si>
  <si>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</si>
  <si>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</si>
  <si>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</si>
  <si>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</si>
  <si>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</si>
  <si>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</si>
  <si>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</si>
  <si>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</si>
  <si>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</si>
  <si>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</si>
  <si>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</si>
  <si>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</si>
  <si>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</si>
  <si>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</si>
  <si>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</si>
  <si>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</si>
  <si>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</si>
  <si>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</si>
  <si>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</si>
  <si>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</si>
  <si>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</si>
  <si>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</si>
  <si>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</si>
  <si>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</si>
  <si>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</si>
  <si>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</si>
  <si>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</si>
  <si>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</si>
  <si>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</si>
  <si>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</si>
  <si>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</si>
  <si>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</si>
  <si>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</si>
  <si>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</si>
  <si>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</si>
  <si>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</si>
  <si>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</si>
  <si>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</si>
  <si>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</si>
  <si>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</si>
  <si>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</si>
  <si>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</si>
  <si>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</si>
  <si>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</si>
  <si>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</si>
  <si>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</si>
  <si>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</si>
  <si>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</si>
  <si>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</si>
  <si>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</si>
  <si>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</si>
  <si>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</si>
  <si>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</si>
  <si>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</si>
  <si>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</si>
  <si>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</si>
  <si>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</si>
  <si>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</si>
  <si>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</si>
  <si>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</si>
  <si>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</si>
  <si>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</si>
  <si>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</si>
  <si>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</si>
  <si>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</si>
  <si>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</si>
  <si>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</si>
  <si>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</si>
  <si>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</si>
  <si>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</si>
  <si>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</si>
  <si>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</si>
  <si>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</si>
  <si>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</si>
  <si>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</si>
  <si>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</si>
  <si>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</si>
  <si>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</si>
  <si>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</si>
  <si>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</si>
  <si>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</si>
  <si>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</si>
  <si>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</si>
  <si>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</si>
  <si>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</si>
  <si>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</si>
  <si>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</si>
  <si>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</si>
  <si>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</si>
  <si>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</si>
  <si>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</si>
  <si>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</si>
  <si>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</si>
  <si>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</si>
  <si>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</si>
  <si>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</si>
  <si>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</si>
  <si>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</si>
  <si>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</si>
  <si>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</si>
  <si>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</si>
  <si>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</si>
  <si>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</si>
  <si>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</si>
  <si>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</si>
  <si>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</si>
  <si>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</si>
  <si>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</si>
  <si>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</si>
  <si>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</si>
  <si>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</si>
  <si>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</si>
  <si>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</si>
  <si>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</si>
  <si>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</si>
  <si>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</si>
  <si>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</si>
  <si>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</si>
  <si>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</si>
  <si>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</si>
  <si>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</si>
  <si>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</si>
  <si>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</si>
  <si>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</si>
  <si>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</si>
  <si>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</si>
  <si>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</si>
  <si>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</si>
  <si>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</si>
  <si>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</si>
  <si>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</si>
  <si>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</si>
  <si>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</si>
  <si>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</si>
  <si>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</si>
  <si>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</si>
  <si>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</si>
  <si>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</si>
  <si>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</si>
  <si>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</si>
  <si>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</si>
  <si>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</si>
  <si>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</si>
  <si>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</si>
  <si>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</si>
  <si>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</si>
  <si>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</si>
  <si>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</si>
  <si>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</si>
  <si>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</si>
  <si>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</si>
  <si>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</si>
  <si>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</si>
  <si>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</si>
  <si>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</si>
  <si>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</si>
  <si>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</si>
  <si>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</si>
  <si>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</si>
  <si>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</si>
  <si>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</si>
  <si>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</si>
  <si>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</si>
  <si>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</si>
  <si>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</si>
  <si>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</si>
  <si>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</si>
  <si>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</si>
  <si>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</si>
  <si>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</si>
  <si>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</si>
  <si>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</si>
  <si>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</si>
  <si>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</si>
  <si>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</si>
  <si>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</si>
  <si>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</si>
  <si>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</si>
  <si>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</si>
  <si>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</si>
  <si>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</si>
  <si>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</si>
  <si>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</si>
  <si>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</si>
  <si>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</si>
  <si>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</si>
  <si>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</si>
  <si>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</si>
  <si>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</si>
  <si>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</si>
  <si>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</si>
  <si>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</si>
  <si>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</si>
  <si>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</si>
  <si>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</si>
  <si>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</si>
  <si>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</si>
  <si>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</si>
  <si>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</si>
  <si>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</si>
  <si>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</si>
  <si>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</si>
  <si>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</si>
  <si>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</si>
  <si>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</si>
  <si>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</si>
  <si>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</si>
  <si>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</si>
  <si>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</si>
  <si>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</si>
  <si>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</si>
  <si>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</si>
  <si>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</si>
  <si>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</si>
  <si>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</si>
  <si>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</si>
  <si>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</si>
  <si>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</si>
  <si>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</si>
  <si>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</si>
  <si>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</si>
  <si>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</si>
  <si>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</si>
  <si>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</si>
  <si>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</si>
  <si>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</si>
  <si>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</si>
  <si>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</si>
  <si>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</si>
  <si>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</si>
  <si>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</si>
  <si>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</si>
  <si>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</si>
  <si>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</si>
  <si>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</si>
  <si>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</si>
  <si>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</si>
  <si>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</si>
  <si>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</si>
  <si>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</si>
  <si>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</si>
  <si>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</si>
  <si>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</si>
  <si>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</si>
  <si>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</si>
  <si>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</si>
  <si>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</si>
  <si>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</si>
  <si>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</si>
  <si>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</si>
  <si>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</si>
  <si>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</si>
  <si>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</si>
  <si>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</si>
  <si>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</si>
  <si>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</si>
  <si>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</si>
  <si>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</si>
  <si>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</si>
  <si>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</si>
  <si>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</si>
  <si>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</si>
  <si>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</si>
  <si>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</si>
  <si>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</si>
  <si>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</si>
  <si>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</si>
  <si>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</si>
  <si>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</si>
  <si>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</si>
  <si>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</si>
  <si>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</si>
  <si>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</si>
  <si>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</si>
  <si>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</si>
  <si>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</si>
  <si>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</si>
  <si>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</si>
  <si>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</si>
  <si>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</si>
  <si>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</si>
  <si>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</si>
  <si>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</si>
  <si>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</si>
  <si>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</si>
  <si>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</si>
  <si>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</si>
  <si>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</si>
  <si>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</si>
  <si>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</si>
  <si>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</si>
  <si>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</si>
  <si>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</si>
  <si>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</si>
  <si>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</si>
  <si>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</si>
  <si>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</si>
  <si>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</si>
  <si>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</si>
  <si>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</si>
  <si>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</si>
  <si>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</si>
  <si>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</si>
  <si>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</si>
  <si>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</si>
  <si>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</si>
  <si>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</si>
  <si>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</si>
  <si>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</si>
  <si>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</si>
  <si>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</si>
  <si>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</si>
  <si>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</si>
  <si>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</si>
  <si>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</si>
  <si>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</si>
  <si>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</si>
  <si>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</si>
  <si>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</si>
  <si>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</si>
  <si>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</si>
  <si>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</si>
  <si>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</si>
  <si>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</si>
  <si>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</si>
  <si>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</si>
  <si>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</si>
  <si>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</si>
  <si>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</si>
  <si>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</si>
  <si>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</si>
  <si>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</si>
  <si>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</si>
  <si>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</si>
  <si>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</si>
  <si>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</si>
  <si>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</si>
  <si>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</si>
  <si>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</si>
  <si>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</si>
  <si>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</si>
  <si>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</si>
  <si>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</si>
  <si>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</si>
  <si>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</si>
  <si>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</si>
  <si>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</si>
  <si>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</si>
  <si>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</si>
  <si>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</si>
  <si>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</si>
  <si>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</si>
  <si>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</si>
  <si>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</si>
  <si>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</si>
  <si>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</si>
  <si>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</si>
  <si>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</si>
  <si>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</si>
  <si>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</si>
  <si>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</si>
  <si>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</si>
  <si>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</si>
  <si>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</si>
  <si>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</si>
  <si>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</si>
  <si>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</si>
  <si>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</si>
  <si>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</si>
  <si>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</si>
  <si>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</si>
  <si>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</si>
  <si>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</si>
  <si>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</si>
  <si>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</si>
  <si>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</si>
  <si>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</si>
  <si>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</si>
  <si>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</si>
  <si>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</si>
  <si>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</si>
  <si>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</si>
  <si>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</si>
  <si>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</si>
  <si>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</si>
  <si>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</si>
  <si>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</si>
  <si>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</si>
  <si>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</si>
  <si>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</si>
  <si>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</si>
  <si>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</si>
  <si>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</si>
  <si>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</si>
  <si>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</si>
  <si>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</si>
  <si>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</si>
  <si>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</si>
  <si>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</si>
  <si>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</si>
  <si>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</si>
  <si>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</si>
  <si>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</si>
  <si>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</si>
  <si>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</si>
  <si>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</si>
  <si>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</si>
  <si>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</si>
  <si>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</si>
  <si>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</si>
  <si>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</si>
  <si>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</si>
  <si>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</si>
  <si>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</si>
  <si>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</si>
  <si>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</si>
  <si>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</si>
  <si>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</si>
  <si>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</si>
  <si>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</si>
  <si>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</si>
  <si>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</si>
  <si>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</si>
  <si>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</si>
  <si>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</si>
  <si>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</si>
  <si>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</si>
  <si>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</si>
  <si>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</si>
  <si>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</si>
  <si>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</si>
  <si>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</si>
  <si>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</si>
  <si>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</si>
  <si>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</si>
  <si>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</si>
  <si>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</si>
  <si>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</si>
  <si>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</si>
  <si>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</si>
  <si>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</si>
  <si>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</si>
  <si>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</si>
  <si>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</si>
  <si>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</si>
  <si>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</si>
  <si>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</si>
  <si>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</si>
  <si>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</si>
  <si>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</si>
  <si>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</si>
  <si>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</si>
  <si>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</si>
  <si>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</si>
  <si>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</si>
  <si>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</si>
  <si>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</si>
  <si>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</si>
  <si>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</si>
  <si>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</si>
  <si>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</si>
  <si>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</si>
  <si>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</si>
  <si>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</si>
  <si>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</si>
  <si>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</si>
  <si>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</si>
  <si>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</si>
  <si>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</si>
  <si>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</si>
  <si>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</si>
  <si>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</si>
  <si>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</si>
  <si>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</si>
  <si>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</si>
  <si>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</si>
  <si>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</si>
  <si>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</si>
  <si>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</si>
  <si>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</si>
  <si>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</si>
  <si>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</si>
  <si>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</si>
  <si>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</si>
  <si>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</si>
  <si>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</si>
  <si>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</si>
  <si>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</si>
  <si>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</si>
  <si>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</si>
  <si>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</si>
  <si>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</si>
  <si>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</si>
  <si>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</si>
  <si>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</si>
  <si>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</si>
  <si>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</si>
  <si>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</si>
  <si>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</si>
  <si>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</si>
  <si>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</si>
  <si>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</si>
  <si>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</si>
  <si>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</si>
  <si>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</si>
  <si>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</si>
  <si>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</si>
  <si>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</si>
  <si>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</si>
  <si>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</si>
  <si>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</si>
  <si>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</si>
  <si>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</si>
  <si>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</si>
  <si>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</si>
  <si>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</si>
  <si>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</si>
  <si>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</si>
  <si>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</si>
  <si>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Трансстрой Автоматика и Монтажи АД</t>
  </si>
  <si>
    <t>831553170</t>
  </si>
  <si>
    <t>Стоян Стоянов, Павлин Стоянов</t>
  </si>
  <si>
    <t>само заедно</t>
  </si>
  <si>
    <t>гр. София, ул. Клокотница № 29 ет.3</t>
  </si>
  <si>
    <t>02 8310039</t>
  </si>
  <si>
    <t>transstroyamad@gmail.com</t>
  </si>
  <si>
    <t>www.transstroyam.com</t>
  </si>
  <si>
    <t>Стоян Стоянов - изп.директор …………………………………</t>
  </si>
  <si>
    <t>Павлин Стоянов - изп.директор …………………………………</t>
  </si>
  <si>
    <t>Иванка Атанасова</t>
  </si>
  <si>
    <t>Зам.гл.счетоводител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</si>
</sst>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1" applyNumberFormat="0" applyAlignment="0" applyProtection="0"/>
    <xf numFmtId="0" fontId="63" fillId="0" borderId="6" applyNumberFormat="0" applyFill="0" applyAlignment="0" applyProtection="0"/>
    <xf numFmtId="0" fontId="64" fillId="30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1" borderId="7" applyNumberFormat="0" applyFont="0" applyAlignment="0" applyProtection="0"/>
    <xf numFmtId="0" fontId="65" fillId="26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2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2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3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4" borderId="20" xfId="63" applyNumberFormat="1" applyFont="1" applyFill="1" applyBorder="1" applyAlignment="1" applyProtection="1">
      <alignment vertical="top"/>
      <protection locked="0"/>
    </xf>
    <xf numFmtId="3" fontId="4" fillId="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3" borderId="14" xfId="60" applyFont="1" applyFill="1" applyBorder="1" applyAlignment="1" applyProtection="1">
      <alignment vertical="top" wrapText="1"/>
      <protection/>
    </xf>
    <xf numFmtId="0" fontId="10" fillId="32" borderId="18" xfId="63" applyFont="1" applyFill="1" applyBorder="1" applyAlignment="1" applyProtection="1">
      <alignment vertical="top"/>
      <protection/>
    </xf>
    <xf numFmtId="1" fontId="10" fillId="32" borderId="18" xfId="63" applyNumberFormat="1" applyFont="1" applyFill="1" applyBorder="1" applyAlignment="1" applyProtection="1">
      <alignment vertical="top" wrapText="1"/>
      <protection/>
    </xf>
    <xf numFmtId="1" fontId="10" fillId="32" borderId="18" xfId="63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 wrapText="1"/>
      <protection/>
    </xf>
    <xf numFmtId="0" fontId="10" fillId="32" borderId="18" xfId="60" applyFont="1" applyFill="1" applyBorder="1" applyAlignment="1" applyProtection="1">
      <alignment vertical="top"/>
      <protection/>
    </xf>
    <xf numFmtId="1" fontId="9" fillId="32" borderId="18" xfId="63" applyNumberFormat="1" applyFont="1" applyFill="1" applyBorder="1" applyAlignment="1" applyProtection="1">
      <alignment vertical="top" wrapText="1"/>
      <protection/>
    </xf>
    <xf numFmtId="49" fontId="10" fillId="32" borderId="18" xfId="63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2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2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2" borderId="15" xfId="63" applyNumberFormat="1" applyFont="1" applyFill="1" applyBorder="1" applyAlignment="1" applyProtection="1">
      <alignment vertical="top" wrapText="1"/>
      <protection/>
    </xf>
    <xf numFmtId="0" fontId="10" fillId="32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2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3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2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2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4" borderId="27" xfId="63" applyNumberFormat="1" applyFont="1" applyFill="1" applyBorder="1" applyAlignment="1" applyProtection="1">
      <alignment vertical="top"/>
      <protection locked="0"/>
    </xf>
    <xf numFmtId="3" fontId="4" fillId="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4" borderId="30" xfId="63" applyNumberFormat="1" applyFont="1" applyFill="1" applyBorder="1" applyAlignment="1" applyProtection="1">
      <alignment vertical="top"/>
      <protection locked="0"/>
    </xf>
    <xf numFmtId="3" fontId="4" fillId="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4" borderId="33" xfId="63" applyNumberFormat="1" applyFont="1" applyFill="1" applyBorder="1" applyAlignment="1" applyProtection="1">
      <alignment vertical="top"/>
      <protection locked="0"/>
    </xf>
    <xf numFmtId="3" fontId="11" fillId="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4" borderId="14" xfId="63" applyNumberFormat="1" applyFont="1" applyFill="1" applyBorder="1" applyAlignment="1" applyProtection="1">
      <alignment vertical="center"/>
      <protection locked="0"/>
    </xf>
    <xf numFmtId="3" fontId="4" fillId="4" borderId="20" xfId="63" applyNumberFormat="1" applyFont="1" applyFill="1" applyBorder="1" applyAlignment="1" applyProtection="1">
      <alignment vertical="center"/>
      <protection locked="0"/>
    </xf>
    <xf numFmtId="3" fontId="4" fillId="4" borderId="21" xfId="63" applyNumberFormat="1" applyFont="1" applyFill="1" applyBorder="1" applyAlignment="1" applyProtection="1">
      <alignment vertical="center"/>
      <protection locked="0"/>
    </xf>
    <xf numFmtId="3" fontId="4" fillId="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2" borderId="18" xfId="63" applyFont="1" applyFill="1" applyBorder="1" applyAlignment="1" applyProtection="1">
      <alignment vertical="top" wrapText="1"/>
      <protection/>
    </xf>
    <xf numFmtId="1" fontId="13" fillId="32" borderId="18" xfId="63" applyNumberFormat="1" applyFont="1" applyFill="1" applyBorder="1" applyAlignment="1" applyProtection="1">
      <alignment vertical="top"/>
      <protection/>
    </xf>
    <xf numFmtId="0" fontId="9" fillId="32" borderId="22" xfId="63" applyNumberFormat="1" applyFont="1" applyFill="1" applyBorder="1" applyAlignment="1" applyProtection="1">
      <alignment vertical="top" wrapText="1"/>
      <protection/>
    </xf>
    <xf numFmtId="3" fontId="3" fillId="4" borderId="14" xfId="63" applyNumberFormat="1" applyFont="1" applyFill="1" applyBorder="1" applyAlignment="1" applyProtection="1">
      <alignment vertical="top"/>
      <protection locked="0"/>
    </xf>
    <xf numFmtId="3" fontId="3" fillId="4" borderId="20" xfId="63" applyNumberFormat="1" applyFont="1" applyFill="1" applyBorder="1" applyAlignment="1" applyProtection="1">
      <alignment vertical="top"/>
      <protection locked="0"/>
    </xf>
    <xf numFmtId="3" fontId="11" fillId="4" borderId="14" xfId="63" applyNumberFormat="1" applyFont="1" applyFill="1" applyBorder="1" applyAlignment="1" applyProtection="1">
      <alignment vertical="top"/>
      <protection locked="0"/>
    </xf>
    <xf numFmtId="3" fontId="11" fillId="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2" borderId="18" xfId="63" applyFont="1" applyFill="1" applyBorder="1" applyAlignment="1" applyProtection="1">
      <alignment horizontal="center" vertical="center"/>
      <protection/>
    </xf>
    <xf numFmtId="0" fontId="13" fillId="32" borderId="18" xfId="63" applyFont="1" applyFill="1" applyBorder="1" applyAlignment="1" applyProtection="1">
      <alignment horizontal="center" vertical="top" wrapText="1"/>
      <protection/>
    </xf>
    <xf numFmtId="0" fontId="9" fillId="32" borderId="18" xfId="63" applyFont="1" applyFill="1" applyBorder="1" applyAlignment="1" applyProtection="1">
      <alignment horizontal="center" vertical="top" wrapText="1"/>
      <protection/>
    </xf>
    <xf numFmtId="1" fontId="13" fillId="32" borderId="18" xfId="63" applyNumberFormat="1" applyFont="1" applyFill="1" applyBorder="1" applyAlignment="1" applyProtection="1">
      <alignment horizontal="center" vertical="top"/>
      <protection/>
    </xf>
    <xf numFmtId="1" fontId="13" fillId="32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2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2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4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3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3" borderId="35" xfId="66" applyFont="1" applyFill="1" applyBorder="1" applyAlignment="1" applyProtection="1">
      <alignment horizontal="center" vertical="center" wrapText="1"/>
      <protection/>
    </xf>
    <xf numFmtId="0" fontId="3" fillId="33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3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7" applyNumberFormat="1" applyFont="1" applyFill="1" applyBorder="1" applyProtection="1">
      <alignment/>
      <protection locked="0"/>
    </xf>
    <xf numFmtId="175" fontId="10" fillId="34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3" applyNumberFormat="1" applyFont="1" applyFill="1" applyBorder="1" applyAlignment="1" applyProtection="1">
      <alignment vertical="top"/>
      <protection locked="0"/>
    </xf>
    <xf numFmtId="3" fontId="3" fillId="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22" fillId="35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23" fillId="2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3" borderId="16" xfId="60" applyNumberFormat="1" applyFont="1" applyFill="1" applyBorder="1" applyAlignment="1" applyProtection="1">
      <alignment vertical="top" wrapText="1"/>
      <protection/>
    </xf>
    <xf numFmtId="3" fontId="4" fillId="33" borderId="17" xfId="60" applyNumberFormat="1" applyFont="1" applyFill="1" applyBorder="1" applyAlignment="1" applyProtection="1">
      <alignment vertical="top" wrapText="1"/>
      <protection/>
    </xf>
    <xf numFmtId="3" fontId="4" fillId="33" borderId="14" xfId="60" applyNumberFormat="1" applyFont="1" applyFill="1" applyBorder="1" applyAlignment="1" applyProtection="1">
      <alignment vertical="top" wrapText="1"/>
      <protection/>
    </xf>
    <xf numFmtId="3" fontId="4" fillId="33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4" borderId="20" xfId="63" applyNumberFormat="1" applyFont="1" applyFill="1" applyBorder="1" applyAlignment="1" applyProtection="1">
      <alignment vertical="center"/>
      <protection locked="0"/>
    </xf>
    <xf numFmtId="3" fontId="11" fillId="4" borderId="14" xfId="63" applyNumberFormat="1" applyFont="1" applyFill="1" applyBorder="1" applyAlignment="1" applyProtection="1">
      <alignment vertical="center"/>
      <protection locked="0"/>
    </xf>
    <xf numFmtId="3" fontId="11" fillId="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24" fillId="2" borderId="38" xfId="0" applyFont="1" applyFill="1" applyBorder="1" applyAlignment="1">
      <alignment horizontal="left" vertical="center"/>
    </xf>
    <xf numFmtId="0" fontId="24" fillId="2" borderId="39" xfId="0" applyFont="1" applyFill="1" applyBorder="1" applyAlignment="1">
      <alignment horizontal="left" vertical="center"/>
    </xf>
    <xf numFmtId="0" fontId="25" fillId="2" borderId="40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23" fillId="2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3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1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wrapText="1"/>
    </xf>
    <xf numFmtId="0" fontId="27" fillId="4" borderId="41" xfId="0" applyFont="1" applyFill="1" applyBorder="1" applyAlignment="1" applyProtection="1">
      <alignment horizontal="center" vertical="center"/>
      <protection/>
    </xf>
    <xf numFmtId="0" fontId="27" fillId="4" borderId="41" xfId="0" applyFont="1" applyFill="1" applyBorder="1" applyAlignment="1">
      <alignment horizontal="center" vertical="center"/>
    </xf>
    <xf numFmtId="0" fontId="27" fillId="10" borderId="41" xfId="0" applyFont="1" applyFill="1" applyBorder="1" applyAlignment="1">
      <alignment horizontal="center" vertical="center"/>
    </xf>
    <xf numFmtId="0" fontId="27" fillId="36" borderId="41" xfId="0" applyFont="1" applyFill="1" applyBorder="1" applyAlignment="1">
      <alignment horizontal="center" vertical="center"/>
    </xf>
    <xf numFmtId="3" fontId="9" fillId="0" borderId="41" xfId="0" applyNumberFormat="1" applyFont="1" applyBorder="1" applyAlignment="1">
      <alignment horizontal="right" vertical="center" indent="1"/>
    </xf>
    <xf numFmtId="4" fontId="9" fillId="0" borderId="41" xfId="0" applyNumberFormat="1" applyFont="1" applyBorder="1" applyAlignment="1">
      <alignment horizontal="right" vertical="center" indent="1"/>
    </xf>
    <xf numFmtId="0" fontId="28" fillId="0" borderId="41" xfId="0" applyFont="1" applyFill="1" applyBorder="1" applyAlignment="1">
      <alignment horizontal="center" vertical="center"/>
    </xf>
    <xf numFmtId="0" fontId="28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1" applyFont="1" applyFill="1" applyBorder="1" applyAlignment="1" applyProtection="1">
      <alignment horizontal="left" vertical="center" wrapText="1"/>
      <protection locked="0"/>
    </xf>
    <xf numFmtId="49" fontId="4" fillId="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12" fillId="0" borderId="42" xfId="67" applyNumberFormat="1" applyFont="1" applyFill="1" applyBorder="1" applyAlignment="1" applyProtection="1">
      <alignment horizontal="centerContinuous"/>
      <protection/>
    </xf>
    <xf numFmtId="0" fontId="17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2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29" fillId="4" borderId="44" xfId="55" applyNumberFormat="1" applyFont="1" applyFill="1" applyBorder="1" applyAlignment="1" applyProtection="1">
      <alignment/>
      <protection locked="0"/>
    </xf>
    <xf numFmtId="49" fontId="29" fillId="4" borderId="11" xfId="55" applyNumberFormat="1" applyFont="1" applyFill="1" applyBorder="1" applyAlignment="1" applyProtection="1">
      <alignment/>
      <protection locked="0"/>
    </xf>
    <xf numFmtId="49" fontId="29" fillId="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31" fillId="4" borderId="19" xfId="63" applyNumberFormat="1" applyFont="1" applyFill="1" applyBorder="1" applyAlignment="1" applyProtection="1">
      <alignment vertical="top" wrapText="1"/>
      <protection locked="0"/>
    </xf>
    <xf numFmtId="1" fontId="31" fillId="4" borderId="20" xfId="63" applyNumberFormat="1" applyFont="1" applyFill="1" applyBorder="1" applyAlignment="1" applyProtection="1">
      <alignment vertical="top" wrapText="1"/>
      <protection locked="0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6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8" sqref="B18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43921</v>
      </c>
    </row>
    <row r="2" spans="1:27" ht="15.75">
      <c r="A2" s="465" t="s">
        <v>680</v>
      </c>
      <c r="B2" s="460"/>
      <c r="Z2" s="477">
        <v>2</v>
      </c>
      <c r="AA2" s="478">
        <f>IF(ISBLANK(_pdeReportingDate),"",_pdeReportingDate)</f>
        <v>44032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Иванка Атанасова</v>
      </c>
    </row>
    <row r="4" spans="1:2" ht="15.75">
      <c r="A4" s="459" t="s">
        <v>681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43831</v>
      </c>
    </row>
    <row r="10" spans="1:2" ht="15.75">
      <c r="A10" s="7" t="s">
        <v>2</v>
      </c>
      <c r="B10" s="357">
        <v>43921</v>
      </c>
    </row>
    <row r="11" spans="1:2" ht="15.75">
      <c r="A11" s="7" t="s">
        <v>668</v>
      </c>
      <c r="B11" s="357">
        <v>44032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7" t="s">
        <v>688</v>
      </c>
    </row>
    <row r="24" spans="1:2" ht="15.75">
      <c r="A24" s="10" t="s">
        <v>612</v>
      </c>
      <c r="B24" s="468" t="s">
        <v>689</v>
      </c>
    </row>
    <row r="25" spans="1:2" ht="15.75">
      <c r="A25" s="7" t="s">
        <v>615</v>
      </c>
      <c r="B25" s="469"/>
    </row>
    <row r="26" spans="1:2" ht="15.75">
      <c r="A26" s="10" t="s">
        <v>661</v>
      </c>
      <c r="B26" s="358" t="s">
        <v>692</v>
      </c>
    </row>
    <row r="27" spans="1:2" ht="15.75">
      <c r="A27" s="10" t="s">
        <v>662</v>
      </c>
      <c r="B27" s="358" t="s">
        <v>693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G61" sqref="G61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ТРАНССТРОЙ АВТОМАТИКА И МОНТАЖИ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831553170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31.03.2020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479">
        <v>2033</v>
      </c>
      <c r="D12" s="479">
        <v>2033</v>
      </c>
      <c r="E12" s="76" t="s">
        <v>25</v>
      </c>
      <c r="F12" s="80" t="s">
        <v>26</v>
      </c>
      <c r="G12" s="138">
        <v>55</v>
      </c>
      <c r="H12" s="137">
        <v>55</v>
      </c>
    </row>
    <row r="13" spans="1:8" ht="15.75">
      <c r="A13" s="76" t="s">
        <v>27</v>
      </c>
      <c r="B13" s="78" t="s">
        <v>28</v>
      </c>
      <c r="C13" s="479">
        <v>667</v>
      </c>
      <c r="D13" s="479">
        <v>678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479"/>
      <c r="D14" s="479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479">
        <v>23</v>
      </c>
      <c r="D15" s="479">
        <v>24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479">
        <v>38</v>
      </c>
      <c r="D16" s="479">
        <v>47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479">
        <v>14</v>
      </c>
      <c r="D17" s="479">
        <v>15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55</v>
      </c>
      <c r="H18" s="389">
        <f>H12+H15+H16+H17</f>
        <v>55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2775</v>
      </c>
      <c r="D20" s="377">
        <f>SUM(D12:D19)</f>
        <v>2797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2705</v>
      </c>
      <c r="H21" s="137">
        <v>2705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8</v>
      </c>
      <c r="H22" s="393">
        <f>SUM(H23:H25)</f>
        <v>8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8</v>
      </c>
      <c r="H23" s="137">
        <v>8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2713</v>
      </c>
      <c r="H26" s="377">
        <f>H20+H21+H22</f>
        <v>2713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-819</v>
      </c>
      <c r="H28" s="375">
        <f>SUM(H29:H31)</f>
        <v>-660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751</v>
      </c>
      <c r="H29" s="137">
        <v>751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-1570</v>
      </c>
      <c r="H30" s="137">
        <v>-1411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-19</v>
      </c>
      <c r="H32" s="137">
        <v>-159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-838</v>
      </c>
      <c r="H34" s="377">
        <f>H28+H32+H33</f>
        <v>-819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1930</v>
      </c>
      <c r="H37" s="379">
        <f>H26+H18+H34</f>
        <v>1949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24</v>
      </c>
      <c r="H54" s="137">
        <v>24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2775</v>
      </c>
      <c r="D56" s="381">
        <f>D20+D21+D22+D28+D33+D46+D52+D54+D55</f>
        <v>2797</v>
      </c>
      <c r="E56" s="87" t="s">
        <v>557</v>
      </c>
      <c r="F56" s="86" t="s">
        <v>172</v>
      </c>
      <c r="G56" s="378">
        <f>G50+G52+G53+G54+G55</f>
        <v>24</v>
      </c>
      <c r="H56" s="379">
        <f>H50+H52+H53+H54+H55</f>
        <v>24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80</v>
      </c>
      <c r="H61" s="375">
        <f>SUM(H62:H68)</f>
        <v>66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10</v>
      </c>
      <c r="H64" s="137">
        <v>5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480">
        <v>31</v>
      </c>
      <c r="H66" s="480">
        <v>27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480">
        <v>6</v>
      </c>
      <c r="H67" s="480">
        <v>3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480">
        <v>33</v>
      </c>
      <c r="H68" s="480">
        <v>31</v>
      </c>
    </row>
    <row r="69" spans="1:8" ht="15.75">
      <c r="A69" s="76" t="s">
        <v>210</v>
      </c>
      <c r="B69" s="78" t="s">
        <v>211</v>
      </c>
      <c r="C69" s="479">
        <v>20</v>
      </c>
      <c r="D69" s="479">
        <v>17</v>
      </c>
      <c r="E69" s="142" t="s">
        <v>79</v>
      </c>
      <c r="F69" s="80" t="s">
        <v>216</v>
      </c>
      <c r="G69" s="480">
        <v>945</v>
      </c>
      <c r="H69" s="480">
        <v>962</v>
      </c>
    </row>
    <row r="70" spans="1:8" ht="15.75">
      <c r="A70" s="76" t="s">
        <v>214</v>
      </c>
      <c r="B70" s="78" t="s">
        <v>215</v>
      </c>
      <c r="C70" s="479"/>
      <c r="D70" s="479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479"/>
      <c r="D71" s="479"/>
      <c r="E71" s="265" t="s">
        <v>47</v>
      </c>
      <c r="F71" s="82" t="s">
        <v>223</v>
      </c>
      <c r="G71" s="376">
        <f>G59+G60+G61+G69+G70</f>
        <v>1025</v>
      </c>
      <c r="H71" s="377">
        <f>H59+H60+H61+H69+H70</f>
        <v>1028</v>
      </c>
    </row>
    <row r="72" spans="1:8" ht="15.75">
      <c r="A72" s="76" t="s">
        <v>221</v>
      </c>
      <c r="B72" s="78" t="s">
        <v>222</v>
      </c>
      <c r="C72" s="479"/>
      <c r="D72" s="479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479"/>
      <c r="D73" s="479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479"/>
      <c r="D74" s="479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479">
        <v>180</v>
      </c>
      <c r="D75" s="479">
        <v>182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200</v>
      </c>
      <c r="D76" s="377">
        <f>SUM(D68:D75)</f>
        <v>199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1025</v>
      </c>
      <c r="H79" s="379">
        <f>H71+H73+H75+H77</f>
        <v>1028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2</v>
      </c>
      <c r="D88" s="137">
        <v>2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479">
        <v>0</v>
      </c>
      <c r="D89" s="479">
        <v>1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</v>
      </c>
      <c r="D92" s="377">
        <f>SUM(D88:D91)</f>
        <v>3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2</v>
      </c>
      <c r="D93" s="270">
        <v>2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204</v>
      </c>
      <c r="D94" s="381">
        <f>D65+D76+D85+D92+D93</f>
        <v>204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2979</v>
      </c>
      <c r="D95" s="383">
        <f>D94+D56</f>
        <v>3001</v>
      </c>
      <c r="E95" s="169" t="s">
        <v>635</v>
      </c>
      <c r="F95" s="280" t="s">
        <v>268</v>
      </c>
      <c r="G95" s="382">
        <f>G37+G40+G56+G79</f>
        <v>2979</v>
      </c>
      <c r="H95" s="383">
        <f>H37+H40+H56+H79</f>
        <v>3001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2">
        <f>pdeReportingDate</f>
        <v>44032</v>
      </c>
      <c r="C98" s="482"/>
      <c r="D98" s="482"/>
      <c r="E98" s="482"/>
      <c r="F98" s="482"/>
      <c r="G98" s="482"/>
      <c r="H98" s="482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3" t="str">
        <f>authorName</f>
        <v>Иванка Атанасова</v>
      </c>
      <c r="C100" s="483"/>
      <c r="D100" s="483"/>
      <c r="E100" s="483"/>
      <c r="F100" s="483"/>
      <c r="G100" s="483"/>
      <c r="H100" s="483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4"/>
      <c r="C102" s="484"/>
      <c r="D102" s="484"/>
      <c r="E102" s="484"/>
      <c r="F102" s="484"/>
      <c r="G102" s="484"/>
      <c r="H102" s="484"/>
    </row>
    <row r="103" spans="1:13" ht="21.75" customHeight="1">
      <c r="A103" s="474"/>
      <c r="B103" s="481" t="s">
        <v>690</v>
      </c>
      <c r="C103" s="481"/>
      <c r="D103" s="481"/>
      <c r="E103" s="481"/>
      <c r="M103" s="85"/>
    </row>
    <row r="104" spans="1:5" ht="21.75" customHeight="1">
      <c r="A104" s="474"/>
      <c r="B104" s="481" t="s">
        <v>691</v>
      </c>
      <c r="C104" s="481"/>
      <c r="D104" s="481"/>
      <c r="E104" s="481"/>
    </row>
    <row r="105" spans="1:13" ht="21.75" customHeight="1">
      <c r="A105" s="474"/>
      <c r="B105" s="481" t="s">
        <v>670</v>
      </c>
      <c r="C105" s="481"/>
      <c r="D105" s="481"/>
      <c r="E105" s="481"/>
      <c r="M105" s="85"/>
    </row>
    <row r="106" spans="1:5" ht="21.75" customHeight="1">
      <c r="A106" s="474"/>
      <c r="B106" s="481" t="s">
        <v>670</v>
      </c>
      <c r="C106" s="481"/>
      <c r="D106" s="481"/>
      <c r="E106" s="481"/>
    </row>
    <row r="107" spans="1:13" ht="21.75" customHeight="1">
      <c r="A107" s="474"/>
      <c r="B107" s="481"/>
      <c r="C107" s="481"/>
      <c r="D107" s="481"/>
      <c r="E107" s="481"/>
      <c r="M107" s="85"/>
    </row>
    <row r="108" spans="1:5" ht="21.75" customHeight="1">
      <c r="A108" s="474"/>
      <c r="B108" s="481"/>
      <c r="C108" s="481"/>
      <c r="D108" s="481"/>
      <c r="E108" s="481"/>
    </row>
    <row r="109" spans="1:13" ht="21.75" customHeight="1">
      <c r="A109" s="474"/>
      <c r="B109" s="481"/>
      <c r="C109" s="481"/>
      <c r="D109" s="481"/>
      <c r="E109" s="481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D24" sqref="D24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ТРАНССТРОЙ АВТОМАТИКА И МОНТАЖИ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831553170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31.03.2020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5</v>
      </c>
      <c r="D12" s="256">
        <v>2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18</v>
      </c>
      <c r="D13" s="256">
        <v>17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22</v>
      </c>
      <c r="D14" s="256">
        <v>22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46</v>
      </c>
      <c r="D15" s="256">
        <v>62</v>
      </c>
      <c r="E15" s="185" t="s">
        <v>79</v>
      </c>
      <c r="F15" s="180" t="s">
        <v>289</v>
      </c>
      <c r="G15" s="256">
        <v>79</v>
      </c>
      <c r="H15" s="257">
        <v>80</v>
      </c>
    </row>
    <row r="16" spans="1:8" ht="15.75">
      <c r="A16" s="135" t="s">
        <v>290</v>
      </c>
      <c r="B16" s="131" t="s">
        <v>291</v>
      </c>
      <c r="C16" s="256">
        <v>7</v>
      </c>
      <c r="D16" s="256">
        <v>8</v>
      </c>
      <c r="E16" s="176" t="s">
        <v>52</v>
      </c>
      <c r="F16" s="204" t="s">
        <v>292</v>
      </c>
      <c r="G16" s="407">
        <f>SUM(G12:G15)</f>
        <v>79</v>
      </c>
      <c r="H16" s="408">
        <f>SUM(H12:H15)</f>
        <v>80</v>
      </c>
    </row>
    <row r="17" spans="1:8" ht="31.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/>
      <c r="D19" s="256">
        <v>1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98</v>
      </c>
      <c r="D22" s="408">
        <f>SUM(D12:D18)+D19</f>
        <v>112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98</v>
      </c>
      <c r="D31" s="414">
        <f>D29+D22</f>
        <v>112</v>
      </c>
      <c r="E31" s="191" t="s">
        <v>548</v>
      </c>
      <c r="F31" s="206" t="s">
        <v>331</v>
      </c>
      <c r="G31" s="193">
        <f>G16+G18+G27</f>
        <v>79</v>
      </c>
      <c r="H31" s="194">
        <f>H16+H18+H27</f>
        <v>80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19</v>
      </c>
      <c r="H33" s="408">
        <f>IF((D31-H31)&gt;0,D31-H31,0)</f>
        <v>32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98</v>
      </c>
      <c r="D36" s="416">
        <f>D31-D34+D35</f>
        <v>112</v>
      </c>
      <c r="E36" s="202" t="s">
        <v>346</v>
      </c>
      <c r="F36" s="196" t="s">
        <v>347</v>
      </c>
      <c r="G36" s="207">
        <f>G35-G34+G31</f>
        <v>79</v>
      </c>
      <c r="H36" s="208">
        <f>H35-H34+H31</f>
        <v>80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19</v>
      </c>
      <c r="H37" s="194">
        <f>IF((D36-H36)&gt;0,D36-H36,0)</f>
        <v>32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19</v>
      </c>
      <c r="H42" s="184">
        <f>IF(H37&gt;0,IF(D38+H37&lt;0,0,D38+H37),IF(D37-D38&lt;0,D38-D37,0))</f>
        <v>32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19</v>
      </c>
      <c r="H44" s="208">
        <f>IF(D42=0,IF(H42-H43&gt;0,H42-H43+D43,0),IF(D42-D43&lt;0,D43-D42+H43,0))</f>
        <v>32</v>
      </c>
    </row>
    <row r="45" spans="1:8" ht="16.5" thickBot="1">
      <c r="A45" s="210" t="s">
        <v>371</v>
      </c>
      <c r="B45" s="211" t="s">
        <v>372</v>
      </c>
      <c r="C45" s="409">
        <f>C36+C38+C42</f>
        <v>98</v>
      </c>
      <c r="D45" s="410">
        <f>D36+D38+D42</f>
        <v>112</v>
      </c>
      <c r="E45" s="210" t="s">
        <v>373</v>
      </c>
      <c r="F45" s="212" t="s">
        <v>374</v>
      </c>
      <c r="G45" s="409">
        <f>G42+G36</f>
        <v>98</v>
      </c>
      <c r="H45" s="410">
        <f>H42+H36</f>
        <v>112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5" t="s">
        <v>669</v>
      </c>
      <c r="B47" s="485"/>
      <c r="C47" s="485"/>
      <c r="D47" s="485"/>
      <c r="E47" s="485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2">
        <f>pdeReportingDate</f>
        <v>44032</v>
      </c>
      <c r="C50" s="482"/>
      <c r="D50" s="482"/>
      <c r="E50" s="482"/>
      <c r="F50" s="482"/>
      <c r="G50" s="482"/>
      <c r="H50" s="482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3" t="str">
        <f>authorName</f>
        <v>Иванка Атанасова</v>
      </c>
      <c r="C52" s="483"/>
      <c r="D52" s="483"/>
      <c r="E52" s="483"/>
      <c r="F52" s="483"/>
      <c r="G52" s="483"/>
      <c r="H52" s="483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4"/>
      <c r="C54" s="484"/>
      <c r="D54" s="484"/>
      <c r="E54" s="484"/>
      <c r="F54" s="484"/>
      <c r="G54" s="484"/>
      <c r="H54" s="484"/>
    </row>
    <row r="55" spans="1:8" ht="15.75" customHeight="1">
      <c r="A55" s="474"/>
      <c r="B55" s="481" t="s">
        <v>690</v>
      </c>
      <c r="C55" s="481"/>
      <c r="D55" s="481"/>
      <c r="E55" s="481"/>
      <c r="F55" s="353"/>
      <c r="G55" s="41"/>
      <c r="H55" s="39"/>
    </row>
    <row r="56" spans="1:8" ht="15.75" customHeight="1">
      <c r="A56" s="474"/>
      <c r="B56" s="481" t="s">
        <v>691</v>
      </c>
      <c r="C56" s="481"/>
      <c r="D56" s="481"/>
      <c r="E56" s="481"/>
      <c r="F56" s="353"/>
      <c r="G56" s="41"/>
      <c r="H56" s="39"/>
    </row>
    <row r="57" spans="1:8" ht="15.75" customHeight="1">
      <c r="A57" s="474"/>
      <c r="B57" s="481" t="s">
        <v>670</v>
      </c>
      <c r="C57" s="481"/>
      <c r="D57" s="481"/>
      <c r="E57" s="481"/>
      <c r="F57" s="353"/>
      <c r="G57" s="41"/>
      <c r="H57" s="39"/>
    </row>
    <row r="58" spans="1:8" ht="15.75" customHeight="1">
      <c r="A58" s="474"/>
      <c r="B58" s="481" t="s">
        <v>670</v>
      </c>
      <c r="C58" s="481"/>
      <c r="D58" s="481"/>
      <c r="E58" s="481"/>
      <c r="F58" s="353"/>
      <c r="G58" s="41"/>
      <c r="H58" s="39"/>
    </row>
    <row r="59" spans="1:8" ht="15.75">
      <c r="A59" s="474"/>
      <c r="B59" s="481"/>
      <c r="C59" s="481"/>
      <c r="D59" s="481"/>
      <c r="E59" s="481"/>
      <c r="F59" s="353"/>
      <c r="G59" s="41"/>
      <c r="H59" s="39"/>
    </row>
    <row r="60" spans="1:8" ht="15.75">
      <c r="A60" s="474"/>
      <c r="B60" s="481"/>
      <c r="C60" s="481"/>
      <c r="D60" s="481"/>
      <c r="E60" s="481"/>
      <c r="F60" s="353"/>
      <c r="G60" s="41"/>
      <c r="H60" s="39"/>
    </row>
    <row r="61" spans="1:8" ht="15.75">
      <c r="A61" s="474"/>
      <c r="B61" s="481"/>
      <c r="C61" s="481"/>
      <c r="D61" s="481"/>
      <c r="E61" s="481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G44" sqref="G44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ТРАНССТРОЙ АВТОМАТИКА И МОНТАЖИ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831553170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31.03.2020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73</v>
      </c>
      <c r="D11" s="137">
        <v>80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-35</v>
      </c>
      <c r="D12" s="137">
        <v>-27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-37</v>
      </c>
      <c r="D14" s="137">
        <v>-54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-2</v>
      </c>
      <c r="D20" s="137">
        <v>-1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-1</v>
      </c>
      <c r="D21" s="438">
        <f>SUM(D11:D20)</f>
        <v>-2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</v>
      </c>
      <c r="D44" s="247">
        <f>D43+D33+D21</f>
        <v>-2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3</v>
      </c>
      <c r="D45" s="249">
        <v>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</v>
      </c>
      <c r="D46" s="251">
        <f>D45+D44</f>
        <v>1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2</v>
      </c>
      <c r="D47" s="238">
        <v>1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6" t="s">
        <v>665</v>
      </c>
      <c r="B51" s="486"/>
      <c r="C51" s="486"/>
      <c r="D51" s="486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2">
        <f>pdeReportingDate</f>
        <v>44032</v>
      </c>
      <c r="C54" s="482"/>
      <c r="D54" s="482"/>
      <c r="E54" s="482"/>
      <c r="F54" s="475"/>
      <c r="G54" s="475"/>
      <c r="H54" s="475"/>
      <c r="M54" s="85"/>
    </row>
    <row r="55" spans="1:13" s="39" customFormat="1" ht="15.75">
      <c r="A55" s="472"/>
      <c r="B55" s="482"/>
      <c r="C55" s="482"/>
      <c r="D55" s="482"/>
      <c r="E55" s="482"/>
      <c r="F55" s="46"/>
      <c r="G55" s="46"/>
      <c r="H55" s="46"/>
      <c r="M55" s="85"/>
    </row>
    <row r="56" spans="1:8" s="39" customFormat="1" ht="15.75">
      <c r="A56" s="473" t="s">
        <v>8</v>
      </c>
      <c r="B56" s="483" t="str">
        <f>authorName</f>
        <v>Иванка Атанасова</v>
      </c>
      <c r="C56" s="483"/>
      <c r="D56" s="483"/>
      <c r="E56" s="483"/>
      <c r="F56" s="67"/>
      <c r="G56" s="67"/>
      <c r="H56" s="67"/>
    </row>
    <row r="57" spans="1:8" s="39" customFormat="1" ht="15.75">
      <c r="A57" s="473"/>
      <c r="B57" s="483"/>
      <c r="C57" s="483"/>
      <c r="D57" s="483"/>
      <c r="E57" s="483"/>
      <c r="F57" s="67"/>
      <c r="G57" s="67"/>
      <c r="H57" s="67"/>
    </row>
    <row r="58" spans="1:8" s="39" customFormat="1" ht="15.75">
      <c r="A58" s="473" t="s">
        <v>614</v>
      </c>
      <c r="B58" s="483"/>
      <c r="C58" s="483"/>
      <c r="D58" s="483"/>
      <c r="E58" s="483"/>
      <c r="F58" s="67"/>
      <c r="G58" s="67"/>
      <c r="H58" s="67"/>
    </row>
    <row r="59" spans="1:8" s="132" customFormat="1" ht="15.75" customHeight="1">
      <c r="A59" s="474"/>
      <c r="B59" s="481" t="s">
        <v>690</v>
      </c>
      <c r="C59" s="481"/>
      <c r="D59" s="481"/>
      <c r="E59" s="481"/>
      <c r="F59" s="353"/>
      <c r="G59" s="41"/>
      <c r="H59" s="39"/>
    </row>
    <row r="60" spans="1:8" ht="15.75" customHeight="1">
      <c r="A60" s="474"/>
      <c r="B60" s="481" t="s">
        <v>691</v>
      </c>
      <c r="C60" s="481"/>
      <c r="D60" s="481"/>
      <c r="E60" s="481"/>
      <c r="F60" s="353"/>
      <c r="G60" s="41"/>
      <c r="H60" s="39"/>
    </row>
    <row r="61" spans="1:8" ht="15.75">
      <c r="A61" s="474"/>
      <c r="B61" s="481" t="s">
        <v>670</v>
      </c>
      <c r="C61" s="481"/>
      <c r="D61" s="481"/>
      <c r="E61" s="481"/>
      <c r="F61" s="353"/>
      <c r="G61" s="41"/>
      <c r="H61" s="39"/>
    </row>
    <row r="62" spans="1:8" ht="15.75">
      <c r="A62" s="474"/>
      <c r="B62" s="481" t="s">
        <v>670</v>
      </c>
      <c r="C62" s="481"/>
      <c r="D62" s="481"/>
      <c r="E62" s="481"/>
      <c r="F62" s="353"/>
      <c r="G62" s="41"/>
      <c r="H62" s="39"/>
    </row>
    <row r="63" spans="1:8" ht="15.75">
      <c r="A63" s="474"/>
      <c r="B63" s="481"/>
      <c r="C63" s="481"/>
      <c r="D63" s="481"/>
      <c r="E63" s="481"/>
      <c r="F63" s="353"/>
      <c r="G63" s="41"/>
      <c r="H63" s="39"/>
    </row>
    <row r="64" spans="1:8" ht="15.75">
      <c r="A64" s="474"/>
      <c r="B64" s="481"/>
      <c r="C64" s="481"/>
      <c r="D64" s="481"/>
      <c r="E64" s="481"/>
      <c r="F64" s="353"/>
      <c r="G64" s="41"/>
      <c r="H64" s="39"/>
    </row>
    <row r="65" spans="1:8" ht="15.75">
      <c r="A65" s="474"/>
      <c r="B65" s="481"/>
      <c r="C65" s="481"/>
      <c r="D65" s="481"/>
      <c r="E65" s="481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L38" sqref="L38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ТРАНССТРОЙ АВТОМАТИКА И МОНТАЖИ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831553170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31.03.2020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7" t="s">
        <v>453</v>
      </c>
      <c r="B8" s="490" t="s">
        <v>454</v>
      </c>
      <c r="C8" s="493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93" t="s">
        <v>460</v>
      </c>
      <c r="L8" s="493" t="s">
        <v>461</v>
      </c>
      <c r="M8" s="310"/>
      <c r="N8" s="311"/>
    </row>
    <row r="9" spans="1:14" s="312" customFormat="1" ht="31.5">
      <c r="A9" s="488"/>
      <c r="B9" s="491"/>
      <c r="C9" s="494"/>
      <c r="D9" s="496" t="s">
        <v>550</v>
      </c>
      <c r="E9" s="496" t="s">
        <v>456</v>
      </c>
      <c r="F9" s="314" t="s">
        <v>457</v>
      </c>
      <c r="G9" s="314"/>
      <c r="H9" s="314"/>
      <c r="I9" s="497" t="s">
        <v>458</v>
      </c>
      <c r="J9" s="497" t="s">
        <v>459</v>
      </c>
      <c r="K9" s="494"/>
      <c r="L9" s="494"/>
      <c r="M9" s="315" t="s">
        <v>549</v>
      </c>
      <c r="N9" s="311"/>
    </row>
    <row r="10" spans="1:14" s="312" customFormat="1" ht="31.5">
      <c r="A10" s="489"/>
      <c r="B10" s="492"/>
      <c r="C10" s="495"/>
      <c r="D10" s="496"/>
      <c r="E10" s="496"/>
      <c r="F10" s="313" t="s">
        <v>462</v>
      </c>
      <c r="G10" s="313" t="s">
        <v>463</v>
      </c>
      <c r="H10" s="313" t="s">
        <v>464</v>
      </c>
      <c r="I10" s="495"/>
      <c r="J10" s="495"/>
      <c r="K10" s="495"/>
      <c r="L10" s="495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55</v>
      </c>
      <c r="D13" s="363">
        <f>'1-Баланс'!H20</f>
        <v>0</v>
      </c>
      <c r="E13" s="363">
        <f>'1-Баланс'!H21</f>
        <v>2705</v>
      </c>
      <c r="F13" s="363">
        <f>'1-Баланс'!H23</f>
        <v>8</v>
      </c>
      <c r="G13" s="363">
        <f>'1-Баланс'!H24</f>
        <v>0</v>
      </c>
      <c r="H13" s="364"/>
      <c r="I13" s="363">
        <f>'1-Баланс'!H29+'1-Баланс'!H32</f>
        <v>592</v>
      </c>
      <c r="J13" s="363">
        <f>'1-Баланс'!H30+'1-Баланс'!H33</f>
        <v>-1411</v>
      </c>
      <c r="K13" s="364"/>
      <c r="L13" s="363">
        <f>SUM(C13:K13)</f>
        <v>1949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55</v>
      </c>
      <c r="D17" s="432">
        <f aca="true" t="shared" si="2" ref="D17:M17">D13+D14</f>
        <v>0</v>
      </c>
      <c r="E17" s="432">
        <f t="shared" si="2"/>
        <v>2705</v>
      </c>
      <c r="F17" s="432">
        <f t="shared" si="2"/>
        <v>8</v>
      </c>
      <c r="G17" s="432">
        <f t="shared" si="2"/>
        <v>0</v>
      </c>
      <c r="H17" s="432">
        <f t="shared" si="2"/>
        <v>0</v>
      </c>
      <c r="I17" s="432">
        <f t="shared" si="2"/>
        <v>592</v>
      </c>
      <c r="J17" s="432">
        <f t="shared" si="2"/>
        <v>-1411</v>
      </c>
      <c r="K17" s="432">
        <f t="shared" si="2"/>
        <v>0</v>
      </c>
      <c r="L17" s="363">
        <f t="shared" si="1"/>
        <v>1949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-19</v>
      </c>
      <c r="J18" s="363">
        <f>+'1-Баланс'!G33</f>
        <v>0</v>
      </c>
      <c r="K18" s="364"/>
      <c r="L18" s="363">
        <f t="shared" si="1"/>
        <v>-19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55</v>
      </c>
      <c r="D31" s="432">
        <f aca="true" t="shared" si="6" ref="D31:M31">D19+D22+D23+D26+D30+D29+D17+D18</f>
        <v>0</v>
      </c>
      <c r="E31" s="432">
        <f t="shared" si="6"/>
        <v>2705</v>
      </c>
      <c r="F31" s="432">
        <f t="shared" si="6"/>
        <v>8</v>
      </c>
      <c r="G31" s="432">
        <f t="shared" si="6"/>
        <v>0</v>
      </c>
      <c r="H31" s="432">
        <f t="shared" si="6"/>
        <v>0</v>
      </c>
      <c r="I31" s="432">
        <f t="shared" si="6"/>
        <v>573</v>
      </c>
      <c r="J31" s="432">
        <f t="shared" si="6"/>
        <v>-1411</v>
      </c>
      <c r="K31" s="432">
        <f t="shared" si="6"/>
        <v>0</v>
      </c>
      <c r="L31" s="363">
        <f t="shared" si="1"/>
        <v>1930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55</v>
      </c>
      <c r="D34" s="366">
        <f t="shared" si="7"/>
        <v>0</v>
      </c>
      <c r="E34" s="366">
        <f t="shared" si="7"/>
        <v>2705</v>
      </c>
      <c r="F34" s="366">
        <f t="shared" si="7"/>
        <v>8</v>
      </c>
      <c r="G34" s="366">
        <f t="shared" si="7"/>
        <v>0</v>
      </c>
      <c r="H34" s="366">
        <f t="shared" si="7"/>
        <v>0</v>
      </c>
      <c r="I34" s="366">
        <f t="shared" si="7"/>
        <v>573</v>
      </c>
      <c r="J34" s="366">
        <f t="shared" si="7"/>
        <v>-1411</v>
      </c>
      <c r="K34" s="366">
        <f t="shared" si="7"/>
        <v>0</v>
      </c>
      <c r="L34" s="430">
        <f t="shared" si="1"/>
        <v>1930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2">
        <f>pdeReportingDate</f>
        <v>44032</v>
      </c>
      <c r="C38" s="482"/>
      <c r="D38" s="482"/>
      <c r="E38" s="482"/>
      <c r="F38" s="482"/>
      <c r="G38" s="482"/>
      <c r="H38" s="482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3" t="str">
        <f>authorName</f>
        <v>Иванка Атанасова</v>
      </c>
      <c r="C40" s="483"/>
      <c r="D40" s="483"/>
      <c r="E40" s="483"/>
      <c r="F40" s="483"/>
      <c r="G40" s="483"/>
      <c r="H40" s="483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4"/>
      <c r="C42" s="484"/>
      <c r="D42" s="484"/>
      <c r="E42" s="484"/>
      <c r="F42" s="484"/>
      <c r="G42" s="484"/>
      <c r="H42" s="484"/>
      <c r="M42" s="110"/>
    </row>
    <row r="43" spans="1:13" ht="15.75" customHeight="1">
      <c r="A43" s="474"/>
      <c r="B43" s="481" t="s">
        <v>690</v>
      </c>
      <c r="C43" s="481"/>
      <c r="D43" s="481"/>
      <c r="E43" s="481"/>
      <c r="F43" s="353"/>
      <c r="G43" s="41"/>
      <c r="H43" s="39"/>
      <c r="M43" s="110"/>
    </row>
    <row r="44" spans="1:13" ht="15.75" customHeight="1">
      <c r="A44" s="474"/>
      <c r="B44" s="481" t="s">
        <v>691</v>
      </c>
      <c r="C44" s="481"/>
      <c r="D44" s="481"/>
      <c r="E44" s="481"/>
      <c r="F44" s="353"/>
      <c r="G44" s="41"/>
      <c r="H44" s="39"/>
      <c r="M44" s="110"/>
    </row>
    <row r="45" spans="1:13" ht="15.75">
      <c r="A45" s="474"/>
      <c r="B45" s="481" t="s">
        <v>670</v>
      </c>
      <c r="C45" s="481"/>
      <c r="D45" s="481"/>
      <c r="E45" s="481"/>
      <c r="F45" s="353"/>
      <c r="G45" s="41"/>
      <c r="H45" s="39"/>
      <c r="M45" s="110"/>
    </row>
    <row r="46" spans="1:13" ht="15.75">
      <c r="A46" s="474"/>
      <c r="B46" s="481" t="s">
        <v>670</v>
      </c>
      <c r="C46" s="481"/>
      <c r="D46" s="481"/>
      <c r="E46" s="481"/>
      <c r="F46" s="353"/>
      <c r="G46" s="41"/>
      <c r="H46" s="39"/>
      <c r="M46" s="110"/>
    </row>
    <row r="47" spans="1:13" ht="15.75">
      <c r="A47" s="474"/>
      <c r="B47" s="481"/>
      <c r="C47" s="481"/>
      <c r="D47" s="481"/>
      <c r="E47" s="481"/>
      <c r="F47" s="353"/>
      <c r="G47" s="41"/>
      <c r="H47" s="39"/>
      <c r="M47" s="110"/>
    </row>
    <row r="48" spans="1:13" ht="15.75">
      <c r="A48" s="474"/>
      <c r="B48" s="481"/>
      <c r="C48" s="481"/>
      <c r="D48" s="481"/>
      <c r="E48" s="481"/>
      <c r="F48" s="353"/>
      <c r="G48" s="41"/>
      <c r="H48" s="39"/>
      <c r="M48" s="110"/>
    </row>
    <row r="49" spans="1:13" ht="15.75">
      <c r="A49" s="474"/>
      <c r="B49" s="481"/>
      <c r="C49" s="481"/>
      <c r="D49" s="481"/>
      <c r="E49" s="481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9:E49"/>
    <mergeCell ref="L8:L10"/>
    <mergeCell ref="D9:D10"/>
    <mergeCell ref="E9:E10"/>
    <mergeCell ref="B44:E44"/>
    <mergeCell ref="B45:E45"/>
    <mergeCell ref="B38:H38"/>
    <mergeCell ref="I9:I10"/>
    <mergeCell ref="J9:J10"/>
    <mergeCell ref="K8:K10"/>
    <mergeCell ref="A8:A10"/>
    <mergeCell ref="B8:B10"/>
    <mergeCell ref="C8:C10"/>
    <mergeCell ref="B46:E46"/>
    <mergeCell ref="B47:E47"/>
    <mergeCell ref="B48:E4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6" sqref="B156:E15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ТРАНССТРОЙ АВТОМАТИКА И МОНТАЖИ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831553170</v>
      </c>
      <c r="B4" s="38"/>
      <c r="C4" s="23"/>
      <c r="D4" s="22"/>
    </row>
    <row r="5" spans="1:6" ht="15.75">
      <c r="A5" s="63" t="str">
        <f>CONCATENATE("към ",TEXT(endDate,"dd.mm.yyyy")," г.")</f>
        <v>към 31.03.2020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2">
        <f>pdeReportingDate</f>
        <v>44032</v>
      </c>
      <c r="C151" s="482"/>
      <c r="D151" s="482"/>
      <c r="E151" s="482"/>
      <c r="F151" s="482"/>
      <c r="G151" s="482"/>
      <c r="H151" s="482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3" t="str">
        <f>authorName</f>
        <v>Иванка Атанасова</v>
      </c>
      <c r="C153" s="483"/>
      <c r="D153" s="483"/>
      <c r="E153" s="483"/>
      <c r="F153" s="483"/>
      <c r="G153" s="483"/>
      <c r="H153" s="483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4"/>
      <c r="C155" s="484"/>
      <c r="D155" s="484"/>
      <c r="E155" s="484"/>
      <c r="F155" s="484"/>
      <c r="G155" s="484"/>
      <c r="H155" s="484"/>
    </row>
    <row r="156" spans="1:8" ht="15.75" customHeight="1">
      <c r="A156" s="474"/>
      <c r="B156" s="481" t="s">
        <v>690</v>
      </c>
      <c r="C156" s="481"/>
      <c r="D156" s="481"/>
      <c r="E156" s="481"/>
      <c r="F156" s="353"/>
      <c r="G156" s="41"/>
      <c r="H156" s="39"/>
    </row>
    <row r="157" spans="1:8" ht="15.75" customHeight="1">
      <c r="A157" s="474"/>
      <c r="B157" s="481" t="s">
        <v>691</v>
      </c>
      <c r="C157" s="481"/>
      <c r="D157" s="481"/>
      <c r="E157" s="481"/>
      <c r="F157" s="353"/>
      <c r="G157" s="41"/>
      <c r="H157" s="39"/>
    </row>
    <row r="158" spans="1:8" ht="15.75">
      <c r="A158" s="474"/>
      <c r="B158" s="481" t="s">
        <v>670</v>
      </c>
      <c r="C158" s="481"/>
      <c r="D158" s="481"/>
      <c r="E158" s="481"/>
      <c r="F158" s="353"/>
      <c r="G158" s="41"/>
      <c r="H158" s="39"/>
    </row>
    <row r="159" spans="1:8" ht="15.75">
      <c r="A159" s="474"/>
      <c r="B159" s="481" t="s">
        <v>670</v>
      </c>
      <c r="C159" s="481"/>
      <c r="D159" s="481"/>
      <c r="E159" s="481"/>
      <c r="F159" s="353"/>
      <c r="G159" s="41"/>
      <c r="H159" s="39"/>
    </row>
    <row r="160" spans="1:8" ht="15.75">
      <c r="A160" s="474"/>
      <c r="B160" s="481"/>
      <c r="C160" s="481"/>
      <c r="D160" s="481"/>
      <c r="E160" s="481"/>
      <c r="F160" s="353"/>
      <c r="G160" s="41"/>
      <c r="H160" s="39"/>
    </row>
    <row r="161" spans="1:8" ht="15.75">
      <c r="A161" s="474"/>
      <c r="B161" s="481"/>
      <c r="C161" s="481"/>
      <c r="D161" s="481"/>
      <c r="E161" s="481"/>
      <c r="F161" s="353"/>
      <c r="G161" s="41"/>
      <c r="H161" s="39"/>
    </row>
    <row r="162" spans="1:8" ht="15.75">
      <c r="A162" s="474"/>
      <c r="B162" s="481"/>
      <c r="C162" s="481"/>
      <c r="D162" s="481"/>
      <c r="E162" s="481"/>
      <c r="F162" s="353"/>
      <c r="G162" s="41"/>
      <c r="H162" s="39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ТРАНССТРОЙ АВТОМАТИКА И МОНТАЖИ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01.01.2020 г. до 31.03.2020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675</v>
      </c>
      <c r="B6" s="446" t="s">
        <v>639</v>
      </c>
      <c r="C6" s="452">
        <f>'1-Баланс'!C95</f>
        <v>2979</v>
      </c>
      <c r="D6" s="453">
        <f aca="true" t="shared" si="0" ref="D6:D15">C6-E6</f>
        <v>0</v>
      </c>
      <c r="E6" s="452">
        <f>'1-Баланс'!G95</f>
        <v>2979</v>
      </c>
      <c r="F6" s="447" t="s">
        <v>640</v>
      </c>
      <c r="G6" s="454" t="s">
        <v>675</v>
      </c>
    </row>
    <row r="7" spans="1:7" ht="18.75" customHeight="1">
      <c r="A7" s="454" t="s">
        <v>675</v>
      </c>
      <c r="B7" s="446" t="s">
        <v>638</v>
      </c>
      <c r="C7" s="452">
        <f>'1-Баланс'!G37</f>
        <v>1930</v>
      </c>
      <c r="D7" s="453">
        <f t="shared" si="0"/>
        <v>1875</v>
      </c>
      <c r="E7" s="452">
        <f>'1-Баланс'!G18</f>
        <v>55</v>
      </c>
      <c r="F7" s="447" t="s">
        <v>455</v>
      </c>
      <c r="G7" s="454" t="s">
        <v>675</v>
      </c>
    </row>
    <row r="8" spans="1:7" ht="18.75" customHeight="1">
      <c r="A8" s="454" t="s">
        <v>675</v>
      </c>
      <c r="B8" s="446" t="s">
        <v>636</v>
      </c>
      <c r="C8" s="452">
        <f>ABS('1-Баланс'!G32)-ABS('1-Баланс'!G33)</f>
        <v>19</v>
      </c>
      <c r="D8" s="453">
        <f t="shared" si="0"/>
        <v>38</v>
      </c>
      <c r="E8" s="452">
        <f>ABS('2-Отчет за доходите'!C44)-ABS('2-Отчет за доходите'!G44)</f>
        <v>-19</v>
      </c>
      <c r="F8" s="447" t="s">
        <v>637</v>
      </c>
      <c r="G8" s="455" t="s">
        <v>677</v>
      </c>
    </row>
    <row r="9" spans="1:7" ht="18.75" customHeight="1">
      <c r="A9" s="454" t="s">
        <v>675</v>
      </c>
      <c r="B9" s="446" t="s">
        <v>642</v>
      </c>
      <c r="C9" s="452">
        <f>'1-Баланс'!D92</f>
        <v>3</v>
      </c>
      <c r="D9" s="453">
        <f t="shared" si="0"/>
        <v>0</v>
      </c>
      <c r="E9" s="452">
        <f>'3-Отчет за паричния поток'!C45</f>
        <v>3</v>
      </c>
      <c r="F9" s="447" t="s">
        <v>641</v>
      </c>
      <c r="G9" s="455" t="s">
        <v>676</v>
      </c>
    </row>
    <row r="10" spans="1:7" ht="18.75" customHeight="1">
      <c r="A10" s="454" t="s">
        <v>675</v>
      </c>
      <c r="B10" s="446" t="s">
        <v>643</v>
      </c>
      <c r="C10" s="452">
        <f>'1-Баланс'!C92</f>
        <v>2</v>
      </c>
      <c r="D10" s="453">
        <f t="shared" si="0"/>
        <v>0</v>
      </c>
      <c r="E10" s="452">
        <f>'3-Отчет за паричния поток'!C46</f>
        <v>2</v>
      </c>
      <c r="F10" s="447" t="s">
        <v>644</v>
      </c>
      <c r="G10" s="455" t="s">
        <v>676</v>
      </c>
    </row>
    <row r="11" spans="1:7" ht="18.75" customHeight="1">
      <c r="A11" s="454" t="s">
        <v>675</v>
      </c>
      <c r="B11" s="446" t="s">
        <v>638</v>
      </c>
      <c r="C11" s="452">
        <f>'1-Баланс'!G37</f>
        <v>1930</v>
      </c>
      <c r="D11" s="453">
        <f t="shared" si="0"/>
        <v>0</v>
      </c>
      <c r="E11" s="452">
        <f>'4-Отчет за собствения капитал'!L34</f>
        <v>1930</v>
      </c>
      <c r="F11" s="447" t="s">
        <v>645</v>
      </c>
      <c r="G11" s="455" t="s">
        <v>678</v>
      </c>
    </row>
    <row r="12" spans="1:7" ht="18.75" customHeight="1">
      <c r="A12" s="454" t="s">
        <v>675</v>
      </c>
      <c r="B12" s="446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7" t="s">
        <v>650</v>
      </c>
      <c r="G12" s="455" t="s">
        <v>679</v>
      </c>
    </row>
    <row r="13" spans="1:7" ht="18.75" customHeight="1">
      <c r="A13" s="454" t="s">
        <v>675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679</v>
      </c>
    </row>
    <row r="14" spans="1:7" ht="18.75" customHeight="1">
      <c r="A14" s="454" t="s">
        <v>675</v>
      </c>
      <c r="B14" s="446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652</v>
      </c>
      <c r="G14" s="455" t="s">
        <v>679</v>
      </c>
    </row>
    <row r="15" spans="1:7" ht="18.75" customHeight="1">
      <c r="A15" s="454" t="s">
        <v>675</v>
      </c>
      <c r="B15" s="446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653</v>
      </c>
      <c r="G15" s="455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0.24050632911392406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0.009844559585492229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0.01811248808388942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0.006377979187646861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0.8061224489795918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0.19902439024390245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0.19707317073170733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0.001951219512195122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0.001951219512195122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0.02846846846846847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0.026518966096005372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0.012282497441146366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0.5435233160621762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0.35213158778113457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0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0.27848101265822783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47.68181818181818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Трансстрой Автоматика и Монтажи АД</v>
      </c>
      <c r="B3" s="92" t="str">
        <f aca="true" t="shared" si="1" ref="B3:B34">pdeBulstat</f>
        <v>831553170</v>
      </c>
      <c r="C3" s="360">
        <f aca="true" t="shared" si="2" ref="C3:C34">endDate</f>
        <v>43921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2033</v>
      </c>
    </row>
    <row r="4" spans="1:8" ht="15.75">
      <c r="A4" s="92" t="str">
        <f t="shared" si="0"/>
        <v>Трансстрой Автоматика и Монтажи АД</v>
      </c>
      <c r="B4" s="92" t="str">
        <f t="shared" si="1"/>
        <v>831553170</v>
      </c>
      <c r="C4" s="360">
        <f t="shared" si="2"/>
        <v>43921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667</v>
      </c>
    </row>
    <row r="5" spans="1:8" ht="15.75">
      <c r="A5" s="92" t="str">
        <f t="shared" si="0"/>
        <v>Трансстрой Автоматика и Монтажи АД</v>
      </c>
      <c r="B5" s="92" t="str">
        <f t="shared" si="1"/>
        <v>831553170</v>
      </c>
      <c r="C5" s="360">
        <f t="shared" si="2"/>
        <v>43921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Трансстрой Автоматика и Монтажи АД</v>
      </c>
      <c r="B6" s="92" t="str">
        <f t="shared" si="1"/>
        <v>831553170</v>
      </c>
      <c r="C6" s="360">
        <f t="shared" si="2"/>
        <v>43921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23</v>
      </c>
    </row>
    <row r="7" spans="1:8" ht="15.75">
      <c r="A7" s="92" t="str">
        <f t="shared" si="0"/>
        <v>Трансстрой Автоматика и Монтажи АД</v>
      </c>
      <c r="B7" s="92" t="str">
        <f t="shared" si="1"/>
        <v>831553170</v>
      </c>
      <c r="C7" s="360">
        <f t="shared" si="2"/>
        <v>43921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38</v>
      </c>
    </row>
    <row r="8" spans="1:8" ht="15.75">
      <c r="A8" s="92" t="str">
        <f t="shared" si="0"/>
        <v>Трансстрой Автоматика и Монтажи АД</v>
      </c>
      <c r="B8" s="92" t="str">
        <f t="shared" si="1"/>
        <v>831553170</v>
      </c>
      <c r="C8" s="360">
        <f t="shared" si="2"/>
        <v>43921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14</v>
      </c>
    </row>
    <row r="9" spans="1:8" ht="15.75">
      <c r="A9" s="92" t="str">
        <f t="shared" si="0"/>
        <v>Трансстрой Автоматика и Монтажи АД</v>
      </c>
      <c r="B9" s="92" t="str">
        <f t="shared" si="1"/>
        <v>831553170</v>
      </c>
      <c r="C9" s="360">
        <f t="shared" si="2"/>
        <v>43921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Трансстрой Автоматика и Монтажи АД</v>
      </c>
      <c r="B10" s="92" t="str">
        <f t="shared" si="1"/>
        <v>831553170</v>
      </c>
      <c r="C10" s="360">
        <f t="shared" si="2"/>
        <v>43921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Трансстрой Автоматика и Монтажи АД</v>
      </c>
      <c r="B11" s="92" t="str">
        <f t="shared" si="1"/>
        <v>831553170</v>
      </c>
      <c r="C11" s="360">
        <f t="shared" si="2"/>
        <v>43921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2775</v>
      </c>
    </row>
    <row r="12" spans="1:8" ht="15.75">
      <c r="A12" s="92" t="str">
        <f t="shared" si="0"/>
        <v>Трансстрой Автоматика и Монтажи АД</v>
      </c>
      <c r="B12" s="92" t="str">
        <f t="shared" si="1"/>
        <v>831553170</v>
      </c>
      <c r="C12" s="360">
        <f t="shared" si="2"/>
        <v>43921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Трансстрой Автоматика и Монтажи АД</v>
      </c>
      <c r="B13" s="92" t="str">
        <f t="shared" si="1"/>
        <v>831553170</v>
      </c>
      <c r="C13" s="360">
        <f t="shared" si="2"/>
        <v>43921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Трансстрой Автоматика и Монтажи АД</v>
      </c>
      <c r="B14" s="92" t="str">
        <f t="shared" si="1"/>
        <v>831553170</v>
      </c>
      <c r="C14" s="360">
        <f t="shared" si="2"/>
        <v>43921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Трансстрой Автоматика и Монтажи АД</v>
      </c>
      <c r="B15" s="92" t="str">
        <f t="shared" si="1"/>
        <v>831553170</v>
      </c>
      <c r="C15" s="360">
        <f t="shared" si="2"/>
        <v>43921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Трансстрой Автоматика и Монтажи АД</v>
      </c>
      <c r="B16" s="92" t="str">
        <f t="shared" si="1"/>
        <v>831553170</v>
      </c>
      <c r="C16" s="360">
        <f t="shared" si="2"/>
        <v>43921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Трансстрой Автоматика и Монтажи АД</v>
      </c>
      <c r="B17" s="92" t="str">
        <f t="shared" si="1"/>
        <v>831553170</v>
      </c>
      <c r="C17" s="360">
        <f t="shared" si="2"/>
        <v>43921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Трансстрой Автоматика и Монтажи АД</v>
      </c>
      <c r="B18" s="92" t="str">
        <f t="shared" si="1"/>
        <v>831553170</v>
      </c>
      <c r="C18" s="360">
        <f t="shared" si="2"/>
        <v>43921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Трансстрой Автоматика и Монтажи АД</v>
      </c>
      <c r="B19" s="92" t="str">
        <f t="shared" si="1"/>
        <v>831553170</v>
      </c>
      <c r="C19" s="360">
        <f t="shared" si="2"/>
        <v>43921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Трансстрой Автоматика и Монтажи АД</v>
      </c>
      <c r="B20" s="92" t="str">
        <f t="shared" si="1"/>
        <v>831553170</v>
      </c>
      <c r="C20" s="360">
        <f t="shared" si="2"/>
        <v>43921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Трансстрой Автоматика и Монтажи АД</v>
      </c>
      <c r="B21" s="92" t="str">
        <f t="shared" si="1"/>
        <v>831553170</v>
      </c>
      <c r="C21" s="360">
        <f t="shared" si="2"/>
        <v>43921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Трансстрой Автоматика и Монтажи АД</v>
      </c>
      <c r="B22" s="92" t="str">
        <f t="shared" si="1"/>
        <v>831553170</v>
      </c>
      <c r="C22" s="360">
        <f t="shared" si="2"/>
        <v>43921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Трансстрой Автоматика и Монтажи АД</v>
      </c>
      <c r="B23" s="92" t="str">
        <f t="shared" si="1"/>
        <v>831553170</v>
      </c>
      <c r="C23" s="360">
        <f t="shared" si="2"/>
        <v>43921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Трансстрой Автоматика и Монтажи АД</v>
      </c>
      <c r="B24" s="92" t="str">
        <f t="shared" si="1"/>
        <v>831553170</v>
      </c>
      <c r="C24" s="360">
        <f t="shared" si="2"/>
        <v>43921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Трансстрой Автоматика и Монтажи АД</v>
      </c>
      <c r="B25" s="92" t="str">
        <f t="shared" si="1"/>
        <v>831553170</v>
      </c>
      <c r="C25" s="360">
        <f t="shared" si="2"/>
        <v>43921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Трансстрой Автоматика и Монтажи АД</v>
      </c>
      <c r="B26" s="92" t="str">
        <f t="shared" si="1"/>
        <v>831553170</v>
      </c>
      <c r="C26" s="360">
        <f t="shared" si="2"/>
        <v>43921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Трансстрой Автоматика и Монтажи АД</v>
      </c>
      <c r="B27" s="92" t="str">
        <f t="shared" si="1"/>
        <v>831553170</v>
      </c>
      <c r="C27" s="360">
        <f t="shared" si="2"/>
        <v>43921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Трансстрой Автоматика и Монтажи АД</v>
      </c>
      <c r="B28" s="92" t="str">
        <f t="shared" si="1"/>
        <v>831553170</v>
      </c>
      <c r="C28" s="360">
        <f t="shared" si="2"/>
        <v>43921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Трансстрой Автоматика и Монтажи АД</v>
      </c>
      <c r="B29" s="92" t="str">
        <f t="shared" si="1"/>
        <v>831553170</v>
      </c>
      <c r="C29" s="360">
        <f t="shared" si="2"/>
        <v>43921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Трансстрой Автоматика и Монтажи АД</v>
      </c>
      <c r="B30" s="92" t="str">
        <f t="shared" si="1"/>
        <v>831553170</v>
      </c>
      <c r="C30" s="360">
        <f t="shared" si="2"/>
        <v>43921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Трансстрой Автоматика и Монтажи АД</v>
      </c>
      <c r="B31" s="92" t="str">
        <f t="shared" si="1"/>
        <v>831553170</v>
      </c>
      <c r="C31" s="360">
        <f t="shared" si="2"/>
        <v>43921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Трансстрой Автоматика и Монтажи АД</v>
      </c>
      <c r="B32" s="92" t="str">
        <f t="shared" si="1"/>
        <v>831553170</v>
      </c>
      <c r="C32" s="360">
        <f t="shared" si="2"/>
        <v>43921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Трансстрой Автоматика и Монтажи АД</v>
      </c>
      <c r="B33" s="92" t="str">
        <f t="shared" si="1"/>
        <v>831553170</v>
      </c>
      <c r="C33" s="360">
        <f t="shared" si="2"/>
        <v>43921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Трансстрой Автоматика и Монтажи АД</v>
      </c>
      <c r="B34" s="92" t="str">
        <f t="shared" si="1"/>
        <v>831553170</v>
      </c>
      <c r="C34" s="360">
        <f t="shared" si="2"/>
        <v>43921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Трансстрой Автоматика и Монтажи АД</v>
      </c>
      <c r="B35" s="92" t="str">
        <f aca="true" t="shared" si="4" ref="B35:B66">pdeBulstat</f>
        <v>831553170</v>
      </c>
      <c r="C35" s="360">
        <f aca="true" t="shared" si="5" ref="C35:C66">endDate</f>
        <v>43921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Трансстрой Автоматика и Монтажи АД</v>
      </c>
      <c r="B36" s="92" t="str">
        <f t="shared" si="4"/>
        <v>831553170</v>
      </c>
      <c r="C36" s="360">
        <f t="shared" si="5"/>
        <v>43921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Трансстрой Автоматика и Монтажи АД</v>
      </c>
      <c r="B37" s="92" t="str">
        <f t="shared" si="4"/>
        <v>831553170</v>
      </c>
      <c r="C37" s="360">
        <f t="shared" si="5"/>
        <v>43921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Трансстрой Автоматика и Монтажи АД</v>
      </c>
      <c r="B38" s="92" t="str">
        <f t="shared" si="4"/>
        <v>831553170</v>
      </c>
      <c r="C38" s="360">
        <f t="shared" si="5"/>
        <v>43921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Трансстрой Автоматика и Монтажи АД</v>
      </c>
      <c r="B39" s="92" t="str">
        <f t="shared" si="4"/>
        <v>831553170</v>
      </c>
      <c r="C39" s="360">
        <f t="shared" si="5"/>
        <v>43921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Трансстрой Автоматика и Монтажи АД</v>
      </c>
      <c r="B40" s="92" t="str">
        <f t="shared" si="4"/>
        <v>831553170</v>
      </c>
      <c r="C40" s="360">
        <f t="shared" si="5"/>
        <v>43921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Трансстрой Автоматика и Монтажи АД</v>
      </c>
      <c r="B41" s="92" t="str">
        <f t="shared" si="4"/>
        <v>831553170</v>
      </c>
      <c r="C41" s="360">
        <f t="shared" si="5"/>
        <v>43921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2775</v>
      </c>
    </row>
    <row r="42" spans="1:8" ht="15.75">
      <c r="A42" s="92" t="str">
        <f t="shared" si="3"/>
        <v>Трансстрой Автоматика и Монтажи АД</v>
      </c>
      <c r="B42" s="92" t="str">
        <f t="shared" si="4"/>
        <v>831553170</v>
      </c>
      <c r="C42" s="360">
        <f t="shared" si="5"/>
        <v>43921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Трансстрой Автоматика и Монтажи АД</v>
      </c>
      <c r="B43" s="92" t="str">
        <f t="shared" si="4"/>
        <v>831553170</v>
      </c>
      <c r="C43" s="360">
        <f t="shared" si="5"/>
        <v>43921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Трансстрой Автоматика и Монтажи АД</v>
      </c>
      <c r="B44" s="92" t="str">
        <f t="shared" si="4"/>
        <v>831553170</v>
      </c>
      <c r="C44" s="360">
        <f t="shared" si="5"/>
        <v>43921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Трансстрой Автоматика и Монтажи АД</v>
      </c>
      <c r="B45" s="92" t="str">
        <f t="shared" si="4"/>
        <v>831553170</v>
      </c>
      <c r="C45" s="360">
        <f t="shared" si="5"/>
        <v>43921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Трансстрой Автоматика и Монтажи АД</v>
      </c>
      <c r="B46" s="92" t="str">
        <f t="shared" si="4"/>
        <v>831553170</v>
      </c>
      <c r="C46" s="360">
        <f t="shared" si="5"/>
        <v>43921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Трансстрой Автоматика и Монтажи АД</v>
      </c>
      <c r="B47" s="92" t="str">
        <f t="shared" si="4"/>
        <v>831553170</v>
      </c>
      <c r="C47" s="360">
        <f t="shared" si="5"/>
        <v>43921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Трансстрой Автоматика и Монтажи АД</v>
      </c>
      <c r="B48" s="92" t="str">
        <f t="shared" si="4"/>
        <v>831553170</v>
      </c>
      <c r="C48" s="360">
        <f t="shared" si="5"/>
        <v>43921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Трансстрой Автоматика и Монтажи АД</v>
      </c>
      <c r="B49" s="92" t="str">
        <f t="shared" si="4"/>
        <v>831553170</v>
      </c>
      <c r="C49" s="360">
        <f t="shared" si="5"/>
        <v>43921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Трансстрой Автоматика и Монтажи АД</v>
      </c>
      <c r="B50" s="92" t="str">
        <f t="shared" si="4"/>
        <v>831553170</v>
      </c>
      <c r="C50" s="360">
        <f t="shared" si="5"/>
        <v>43921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20</v>
      </c>
    </row>
    <row r="51" spans="1:8" ht="15.75">
      <c r="A51" s="92" t="str">
        <f t="shared" si="3"/>
        <v>Трансстрой Автоматика и Монтажи АД</v>
      </c>
      <c r="B51" s="92" t="str">
        <f t="shared" si="4"/>
        <v>831553170</v>
      </c>
      <c r="C51" s="360">
        <f t="shared" si="5"/>
        <v>43921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Трансстрой Автоматика и Монтажи АД</v>
      </c>
      <c r="B52" s="92" t="str">
        <f t="shared" si="4"/>
        <v>831553170</v>
      </c>
      <c r="C52" s="360">
        <f t="shared" si="5"/>
        <v>43921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Трансстрой Автоматика и Монтажи АД</v>
      </c>
      <c r="B53" s="92" t="str">
        <f t="shared" si="4"/>
        <v>831553170</v>
      </c>
      <c r="C53" s="360">
        <f t="shared" si="5"/>
        <v>43921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Трансстрой Автоматика и Монтажи АД</v>
      </c>
      <c r="B54" s="92" t="str">
        <f t="shared" si="4"/>
        <v>831553170</v>
      </c>
      <c r="C54" s="360">
        <f t="shared" si="5"/>
        <v>43921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Трансстрой Автоматика и Монтажи АД</v>
      </c>
      <c r="B55" s="92" t="str">
        <f t="shared" si="4"/>
        <v>831553170</v>
      </c>
      <c r="C55" s="360">
        <f t="shared" si="5"/>
        <v>43921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Трансстрой Автоматика и Монтажи АД</v>
      </c>
      <c r="B56" s="92" t="str">
        <f t="shared" si="4"/>
        <v>831553170</v>
      </c>
      <c r="C56" s="360">
        <f t="shared" si="5"/>
        <v>43921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180</v>
      </c>
    </row>
    <row r="57" spans="1:8" ht="15.75">
      <c r="A57" s="92" t="str">
        <f t="shared" si="3"/>
        <v>Трансстрой Автоматика и Монтажи АД</v>
      </c>
      <c r="B57" s="92" t="str">
        <f t="shared" si="4"/>
        <v>831553170</v>
      </c>
      <c r="C57" s="360">
        <f t="shared" si="5"/>
        <v>43921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200</v>
      </c>
    </row>
    <row r="58" spans="1:8" ht="15.75">
      <c r="A58" s="92" t="str">
        <f t="shared" si="3"/>
        <v>Трансстрой Автоматика и Монтажи АД</v>
      </c>
      <c r="B58" s="92" t="str">
        <f t="shared" si="4"/>
        <v>831553170</v>
      </c>
      <c r="C58" s="360">
        <f t="shared" si="5"/>
        <v>43921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Трансстрой Автоматика и Монтажи АД</v>
      </c>
      <c r="B59" s="92" t="str">
        <f t="shared" si="4"/>
        <v>831553170</v>
      </c>
      <c r="C59" s="360">
        <f t="shared" si="5"/>
        <v>43921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Трансстрой Автоматика и Монтажи АД</v>
      </c>
      <c r="B60" s="92" t="str">
        <f t="shared" si="4"/>
        <v>831553170</v>
      </c>
      <c r="C60" s="360">
        <f t="shared" si="5"/>
        <v>43921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Трансстрой Автоматика и Монтажи АД</v>
      </c>
      <c r="B61" s="92" t="str">
        <f t="shared" si="4"/>
        <v>831553170</v>
      </c>
      <c r="C61" s="360">
        <f t="shared" si="5"/>
        <v>43921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Трансстрой Автоматика и Монтажи АД</v>
      </c>
      <c r="B62" s="92" t="str">
        <f t="shared" si="4"/>
        <v>831553170</v>
      </c>
      <c r="C62" s="360">
        <f t="shared" si="5"/>
        <v>43921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Трансстрой Автоматика и Монтажи АД</v>
      </c>
      <c r="B63" s="92" t="str">
        <f t="shared" si="4"/>
        <v>831553170</v>
      </c>
      <c r="C63" s="360">
        <f t="shared" si="5"/>
        <v>43921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Трансстрой Автоматика и Монтажи АД</v>
      </c>
      <c r="B64" s="92" t="str">
        <f t="shared" si="4"/>
        <v>831553170</v>
      </c>
      <c r="C64" s="360">
        <f t="shared" si="5"/>
        <v>43921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Трансстрой Автоматика и Монтажи АД</v>
      </c>
      <c r="B65" s="92" t="str">
        <f t="shared" si="4"/>
        <v>831553170</v>
      </c>
      <c r="C65" s="360">
        <f t="shared" si="5"/>
        <v>43921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</v>
      </c>
    </row>
    <row r="66" spans="1:8" ht="15.75">
      <c r="A66" s="92" t="str">
        <f t="shared" si="3"/>
        <v>Трансстрой Автоматика и Монтажи АД</v>
      </c>
      <c r="B66" s="92" t="str">
        <f t="shared" si="4"/>
        <v>831553170</v>
      </c>
      <c r="C66" s="360">
        <f t="shared" si="5"/>
        <v>43921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Трансстрой Автоматика и Монтажи АД</v>
      </c>
      <c r="B67" s="92" t="str">
        <f aca="true" t="shared" si="7" ref="B67:B98">pdeBulstat</f>
        <v>831553170</v>
      </c>
      <c r="C67" s="360">
        <f aca="true" t="shared" si="8" ref="C67:C98">endDate</f>
        <v>43921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Трансстрой Автоматика и Монтажи АД</v>
      </c>
      <c r="B68" s="92" t="str">
        <f t="shared" si="7"/>
        <v>831553170</v>
      </c>
      <c r="C68" s="360">
        <f t="shared" si="8"/>
        <v>43921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Трансстрой Автоматика и Монтажи АД</v>
      </c>
      <c r="B69" s="92" t="str">
        <f t="shared" si="7"/>
        <v>831553170</v>
      </c>
      <c r="C69" s="360">
        <f t="shared" si="8"/>
        <v>43921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</v>
      </c>
    </row>
    <row r="70" spans="1:8" ht="15.75">
      <c r="A70" s="92" t="str">
        <f t="shared" si="6"/>
        <v>Трансстрой Автоматика и Монтажи АД</v>
      </c>
      <c r="B70" s="92" t="str">
        <f t="shared" si="7"/>
        <v>831553170</v>
      </c>
      <c r="C70" s="360">
        <f t="shared" si="8"/>
        <v>43921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2</v>
      </c>
    </row>
    <row r="71" spans="1:8" ht="15.75">
      <c r="A71" s="92" t="str">
        <f t="shared" si="6"/>
        <v>Трансстрой Автоматика и Монтажи АД</v>
      </c>
      <c r="B71" s="92" t="str">
        <f t="shared" si="7"/>
        <v>831553170</v>
      </c>
      <c r="C71" s="360">
        <f t="shared" si="8"/>
        <v>43921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204</v>
      </c>
    </row>
    <row r="72" spans="1:8" ht="15.75">
      <c r="A72" s="92" t="str">
        <f t="shared" si="6"/>
        <v>Трансстрой Автоматика и Монтажи АД</v>
      </c>
      <c r="B72" s="92" t="str">
        <f t="shared" si="7"/>
        <v>831553170</v>
      </c>
      <c r="C72" s="360">
        <f t="shared" si="8"/>
        <v>43921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2979</v>
      </c>
    </row>
    <row r="73" spans="1:8" ht="15.75">
      <c r="A73" s="92" t="str">
        <f t="shared" si="6"/>
        <v>Трансстрой Автоматика и Монтажи АД</v>
      </c>
      <c r="B73" s="92" t="str">
        <f t="shared" si="7"/>
        <v>831553170</v>
      </c>
      <c r="C73" s="360">
        <f t="shared" si="8"/>
        <v>43921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55</v>
      </c>
    </row>
    <row r="74" spans="1:8" ht="15.75">
      <c r="A74" s="92" t="str">
        <f t="shared" si="6"/>
        <v>Трансстрой Автоматика и Монтажи АД</v>
      </c>
      <c r="B74" s="92" t="str">
        <f t="shared" si="7"/>
        <v>831553170</v>
      </c>
      <c r="C74" s="360">
        <f t="shared" si="8"/>
        <v>43921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Трансстрой Автоматика и Монтажи АД</v>
      </c>
      <c r="B75" s="92" t="str">
        <f t="shared" si="7"/>
        <v>831553170</v>
      </c>
      <c r="C75" s="360">
        <f t="shared" si="8"/>
        <v>43921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Трансстрой Автоматика и Монтажи АД</v>
      </c>
      <c r="B76" s="92" t="str">
        <f t="shared" si="7"/>
        <v>831553170</v>
      </c>
      <c r="C76" s="360">
        <f t="shared" si="8"/>
        <v>43921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Трансстрой Автоматика и Монтажи АД</v>
      </c>
      <c r="B77" s="92" t="str">
        <f t="shared" si="7"/>
        <v>831553170</v>
      </c>
      <c r="C77" s="360">
        <f t="shared" si="8"/>
        <v>43921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Трансстрой Автоматика и Монтажи АД</v>
      </c>
      <c r="B78" s="92" t="str">
        <f t="shared" si="7"/>
        <v>831553170</v>
      </c>
      <c r="C78" s="360">
        <f t="shared" si="8"/>
        <v>43921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Трансстрой Автоматика и Монтажи АД</v>
      </c>
      <c r="B79" s="92" t="str">
        <f t="shared" si="7"/>
        <v>831553170</v>
      </c>
      <c r="C79" s="360">
        <f t="shared" si="8"/>
        <v>43921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55</v>
      </c>
    </row>
    <row r="80" spans="1:8" ht="15.75">
      <c r="A80" s="92" t="str">
        <f t="shared" si="6"/>
        <v>Трансстрой Автоматика и Монтажи АД</v>
      </c>
      <c r="B80" s="92" t="str">
        <f t="shared" si="7"/>
        <v>831553170</v>
      </c>
      <c r="C80" s="360">
        <f t="shared" si="8"/>
        <v>43921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Трансстрой Автоматика и Монтажи АД</v>
      </c>
      <c r="B81" s="92" t="str">
        <f t="shared" si="7"/>
        <v>831553170</v>
      </c>
      <c r="C81" s="360">
        <f t="shared" si="8"/>
        <v>43921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2705</v>
      </c>
    </row>
    <row r="82" spans="1:8" ht="15.75">
      <c r="A82" s="92" t="str">
        <f t="shared" si="6"/>
        <v>Трансстрой Автоматика и Монтажи АД</v>
      </c>
      <c r="B82" s="92" t="str">
        <f t="shared" si="7"/>
        <v>831553170</v>
      </c>
      <c r="C82" s="360">
        <f t="shared" si="8"/>
        <v>43921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8</v>
      </c>
    </row>
    <row r="83" spans="1:8" ht="15.75">
      <c r="A83" s="92" t="str">
        <f t="shared" si="6"/>
        <v>Трансстрой Автоматика и Монтажи АД</v>
      </c>
      <c r="B83" s="92" t="str">
        <f t="shared" si="7"/>
        <v>831553170</v>
      </c>
      <c r="C83" s="360">
        <f t="shared" si="8"/>
        <v>43921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8</v>
      </c>
    </row>
    <row r="84" spans="1:8" ht="15.75">
      <c r="A84" s="92" t="str">
        <f t="shared" si="6"/>
        <v>Трансстрой Автоматика и Монтажи АД</v>
      </c>
      <c r="B84" s="92" t="str">
        <f t="shared" si="7"/>
        <v>831553170</v>
      </c>
      <c r="C84" s="360">
        <f t="shared" si="8"/>
        <v>43921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Трансстрой Автоматика и Монтажи АД</v>
      </c>
      <c r="B85" s="92" t="str">
        <f t="shared" si="7"/>
        <v>831553170</v>
      </c>
      <c r="C85" s="360">
        <f t="shared" si="8"/>
        <v>43921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Трансстрой Автоматика и Монтажи АД</v>
      </c>
      <c r="B86" s="92" t="str">
        <f t="shared" si="7"/>
        <v>831553170</v>
      </c>
      <c r="C86" s="360">
        <f t="shared" si="8"/>
        <v>43921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2713</v>
      </c>
    </row>
    <row r="87" spans="1:8" ht="15.75">
      <c r="A87" s="92" t="str">
        <f t="shared" si="6"/>
        <v>Трансстрой Автоматика и Монтажи АД</v>
      </c>
      <c r="B87" s="92" t="str">
        <f t="shared" si="7"/>
        <v>831553170</v>
      </c>
      <c r="C87" s="360">
        <f t="shared" si="8"/>
        <v>43921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-819</v>
      </c>
    </row>
    <row r="88" spans="1:8" ht="15.75">
      <c r="A88" s="92" t="str">
        <f t="shared" si="6"/>
        <v>Трансстрой Автоматика и Монтажи АД</v>
      </c>
      <c r="B88" s="92" t="str">
        <f t="shared" si="7"/>
        <v>831553170</v>
      </c>
      <c r="C88" s="360">
        <f t="shared" si="8"/>
        <v>43921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751</v>
      </c>
    </row>
    <row r="89" spans="1:8" ht="15.75">
      <c r="A89" s="92" t="str">
        <f t="shared" si="6"/>
        <v>Трансстрой Автоматика и Монтажи АД</v>
      </c>
      <c r="B89" s="92" t="str">
        <f t="shared" si="7"/>
        <v>831553170</v>
      </c>
      <c r="C89" s="360">
        <f t="shared" si="8"/>
        <v>43921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-1570</v>
      </c>
    </row>
    <row r="90" spans="1:8" ht="15.75">
      <c r="A90" s="92" t="str">
        <f t="shared" si="6"/>
        <v>Трансстрой Автоматика и Монтажи АД</v>
      </c>
      <c r="B90" s="92" t="str">
        <f t="shared" si="7"/>
        <v>831553170</v>
      </c>
      <c r="C90" s="360">
        <f t="shared" si="8"/>
        <v>43921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Трансстрой Автоматика и Монтажи АД</v>
      </c>
      <c r="B91" s="92" t="str">
        <f t="shared" si="7"/>
        <v>831553170</v>
      </c>
      <c r="C91" s="360">
        <f t="shared" si="8"/>
        <v>43921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-19</v>
      </c>
    </row>
    <row r="92" spans="1:8" ht="15.75">
      <c r="A92" s="92" t="str">
        <f t="shared" si="6"/>
        <v>Трансстрой Автоматика и Монтажи АД</v>
      </c>
      <c r="B92" s="92" t="str">
        <f t="shared" si="7"/>
        <v>831553170</v>
      </c>
      <c r="C92" s="360">
        <f t="shared" si="8"/>
        <v>43921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Трансстрой Автоматика и Монтажи АД</v>
      </c>
      <c r="B93" s="92" t="str">
        <f t="shared" si="7"/>
        <v>831553170</v>
      </c>
      <c r="C93" s="360">
        <f t="shared" si="8"/>
        <v>43921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-838</v>
      </c>
    </row>
    <row r="94" spans="1:8" ht="15.75">
      <c r="A94" s="92" t="str">
        <f t="shared" si="6"/>
        <v>Трансстрой Автоматика и Монтажи АД</v>
      </c>
      <c r="B94" s="92" t="str">
        <f t="shared" si="7"/>
        <v>831553170</v>
      </c>
      <c r="C94" s="360">
        <f t="shared" si="8"/>
        <v>43921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1930</v>
      </c>
    </row>
    <row r="95" spans="1:8" ht="15.75">
      <c r="A95" s="92" t="str">
        <f t="shared" si="6"/>
        <v>Трансстрой Автоматика и Монтажи АД</v>
      </c>
      <c r="B95" s="92" t="str">
        <f t="shared" si="7"/>
        <v>831553170</v>
      </c>
      <c r="C95" s="360">
        <f t="shared" si="8"/>
        <v>43921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Трансстрой Автоматика и Монтажи АД</v>
      </c>
      <c r="B96" s="92" t="str">
        <f t="shared" si="7"/>
        <v>831553170</v>
      </c>
      <c r="C96" s="360">
        <f t="shared" si="8"/>
        <v>43921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Трансстрой Автоматика и Монтажи АД</v>
      </c>
      <c r="B97" s="92" t="str">
        <f t="shared" si="7"/>
        <v>831553170</v>
      </c>
      <c r="C97" s="360">
        <f t="shared" si="8"/>
        <v>43921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Трансстрой Автоматика и Монтажи АД</v>
      </c>
      <c r="B98" s="92" t="str">
        <f t="shared" si="7"/>
        <v>831553170</v>
      </c>
      <c r="C98" s="360">
        <f t="shared" si="8"/>
        <v>43921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Трансстрой Автоматика и Монтажи АД</v>
      </c>
      <c r="B99" s="92" t="str">
        <f aca="true" t="shared" si="10" ref="B99:B125">pdeBulstat</f>
        <v>831553170</v>
      </c>
      <c r="C99" s="360">
        <f aca="true" t="shared" si="11" ref="C99:C125">endDate</f>
        <v>43921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Трансстрой Автоматика и Монтажи АД</v>
      </c>
      <c r="B100" s="92" t="str">
        <f t="shared" si="10"/>
        <v>831553170</v>
      </c>
      <c r="C100" s="360">
        <f t="shared" si="11"/>
        <v>43921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Трансстрой Автоматика и Монтажи АД</v>
      </c>
      <c r="B101" s="92" t="str">
        <f t="shared" si="10"/>
        <v>831553170</v>
      </c>
      <c r="C101" s="360">
        <f t="shared" si="11"/>
        <v>43921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Трансстрой Автоматика и Монтажи АД</v>
      </c>
      <c r="B102" s="92" t="str">
        <f t="shared" si="10"/>
        <v>831553170</v>
      </c>
      <c r="C102" s="360">
        <f t="shared" si="11"/>
        <v>43921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Трансстрой Автоматика и Монтажи АД</v>
      </c>
      <c r="B103" s="92" t="str">
        <f t="shared" si="10"/>
        <v>831553170</v>
      </c>
      <c r="C103" s="360">
        <f t="shared" si="11"/>
        <v>43921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Трансстрой Автоматика и Монтажи АД</v>
      </c>
      <c r="B104" s="92" t="str">
        <f t="shared" si="10"/>
        <v>831553170</v>
      </c>
      <c r="C104" s="360">
        <f t="shared" si="11"/>
        <v>43921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Трансстрой Автоматика и Монтажи АД</v>
      </c>
      <c r="B105" s="92" t="str">
        <f t="shared" si="10"/>
        <v>831553170</v>
      </c>
      <c r="C105" s="360">
        <f t="shared" si="11"/>
        <v>43921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24</v>
      </c>
    </row>
    <row r="106" spans="1:8" ht="15.75">
      <c r="A106" s="92" t="str">
        <f t="shared" si="9"/>
        <v>Трансстрой Автоматика и Монтажи АД</v>
      </c>
      <c r="B106" s="92" t="str">
        <f t="shared" si="10"/>
        <v>831553170</v>
      </c>
      <c r="C106" s="360">
        <f t="shared" si="11"/>
        <v>43921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Трансстрой Автоматика и Монтажи АД</v>
      </c>
      <c r="B107" s="92" t="str">
        <f t="shared" si="10"/>
        <v>831553170</v>
      </c>
      <c r="C107" s="360">
        <f t="shared" si="11"/>
        <v>43921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24</v>
      </c>
    </row>
    <row r="108" spans="1:8" ht="15.75">
      <c r="A108" s="92" t="str">
        <f t="shared" si="9"/>
        <v>Трансстрой Автоматика и Монтажи АД</v>
      </c>
      <c r="B108" s="92" t="str">
        <f t="shared" si="10"/>
        <v>831553170</v>
      </c>
      <c r="C108" s="360">
        <f t="shared" si="11"/>
        <v>43921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Трансстрой Автоматика и Монтажи АД</v>
      </c>
      <c r="B109" s="92" t="str">
        <f t="shared" si="10"/>
        <v>831553170</v>
      </c>
      <c r="C109" s="360">
        <f t="shared" si="11"/>
        <v>43921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Трансстрой Автоматика и Монтажи АД</v>
      </c>
      <c r="B110" s="92" t="str">
        <f t="shared" si="10"/>
        <v>831553170</v>
      </c>
      <c r="C110" s="360">
        <f t="shared" si="11"/>
        <v>43921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80</v>
      </c>
    </row>
    <row r="111" spans="1:8" ht="15.75">
      <c r="A111" s="92" t="str">
        <f t="shared" si="9"/>
        <v>Трансстрой Автоматика и Монтажи АД</v>
      </c>
      <c r="B111" s="92" t="str">
        <f t="shared" si="10"/>
        <v>831553170</v>
      </c>
      <c r="C111" s="360">
        <f t="shared" si="11"/>
        <v>43921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Трансстрой Автоматика и Монтажи АД</v>
      </c>
      <c r="B112" s="92" t="str">
        <f t="shared" si="10"/>
        <v>831553170</v>
      </c>
      <c r="C112" s="360">
        <f t="shared" si="11"/>
        <v>43921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Трансстрой Автоматика и Монтажи АД</v>
      </c>
      <c r="B113" s="92" t="str">
        <f t="shared" si="10"/>
        <v>831553170</v>
      </c>
      <c r="C113" s="360">
        <f t="shared" si="11"/>
        <v>43921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10</v>
      </c>
    </row>
    <row r="114" spans="1:8" ht="15.75">
      <c r="A114" s="92" t="str">
        <f t="shared" si="9"/>
        <v>Трансстрой Автоматика и Монтажи АД</v>
      </c>
      <c r="B114" s="92" t="str">
        <f t="shared" si="10"/>
        <v>831553170</v>
      </c>
      <c r="C114" s="360">
        <f t="shared" si="11"/>
        <v>43921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Трансстрой Автоматика и Монтажи АД</v>
      </c>
      <c r="B115" s="92" t="str">
        <f t="shared" si="10"/>
        <v>831553170</v>
      </c>
      <c r="C115" s="360">
        <f t="shared" si="11"/>
        <v>43921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31</v>
      </c>
    </row>
    <row r="116" spans="1:8" ht="15.75">
      <c r="A116" s="92" t="str">
        <f t="shared" si="9"/>
        <v>Трансстрой Автоматика и Монтажи АД</v>
      </c>
      <c r="B116" s="92" t="str">
        <f t="shared" si="10"/>
        <v>831553170</v>
      </c>
      <c r="C116" s="360">
        <f t="shared" si="11"/>
        <v>43921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6</v>
      </c>
    </row>
    <row r="117" spans="1:8" ht="15.75">
      <c r="A117" s="92" t="str">
        <f t="shared" si="9"/>
        <v>Трансстрой Автоматика и Монтажи АД</v>
      </c>
      <c r="B117" s="92" t="str">
        <f t="shared" si="10"/>
        <v>831553170</v>
      </c>
      <c r="C117" s="360">
        <f t="shared" si="11"/>
        <v>43921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33</v>
      </c>
    </row>
    <row r="118" spans="1:8" ht="15.75">
      <c r="A118" s="92" t="str">
        <f t="shared" si="9"/>
        <v>Трансстрой Автоматика и Монтажи АД</v>
      </c>
      <c r="B118" s="92" t="str">
        <f t="shared" si="10"/>
        <v>831553170</v>
      </c>
      <c r="C118" s="360">
        <f t="shared" si="11"/>
        <v>43921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945</v>
      </c>
    </row>
    <row r="119" spans="1:8" ht="15.75">
      <c r="A119" s="92" t="str">
        <f t="shared" si="9"/>
        <v>Трансстрой Автоматика и Монтажи АД</v>
      </c>
      <c r="B119" s="92" t="str">
        <f t="shared" si="10"/>
        <v>831553170</v>
      </c>
      <c r="C119" s="360">
        <f t="shared" si="11"/>
        <v>43921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Трансстрой Автоматика и Монтажи АД</v>
      </c>
      <c r="B120" s="92" t="str">
        <f t="shared" si="10"/>
        <v>831553170</v>
      </c>
      <c r="C120" s="360">
        <f t="shared" si="11"/>
        <v>43921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1025</v>
      </c>
    </row>
    <row r="121" spans="1:8" ht="15.75">
      <c r="A121" s="92" t="str">
        <f t="shared" si="9"/>
        <v>Трансстрой Автоматика и Монтажи АД</v>
      </c>
      <c r="B121" s="92" t="str">
        <f t="shared" si="10"/>
        <v>831553170</v>
      </c>
      <c r="C121" s="360">
        <f t="shared" si="11"/>
        <v>43921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Трансстрой Автоматика и Монтажи АД</v>
      </c>
      <c r="B122" s="92" t="str">
        <f t="shared" si="10"/>
        <v>831553170</v>
      </c>
      <c r="C122" s="360">
        <f t="shared" si="11"/>
        <v>43921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Трансстрой Автоматика и Монтажи АД</v>
      </c>
      <c r="B123" s="92" t="str">
        <f t="shared" si="10"/>
        <v>831553170</v>
      </c>
      <c r="C123" s="360">
        <f t="shared" si="11"/>
        <v>43921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Трансстрой Автоматика и Монтажи АД</v>
      </c>
      <c r="B124" s="92" t="str">
        <f t="shared" si="10"/>
        <v>831553170</v>
      </c>
      <c r="C124" s="360">
        <f t="shared" si="11"/>
        <v>43921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1025</v>
      </c>
    </row>
    <row r="125" spans="1:8" ht="15.75">
      <c r="A125" s="92" t="str">
        <f t="shared" si="9"/>
        <v>Трансстрой Автоматика и Монтажи АД</v>
      </c>
      <c r="B125" s="92" t="str">
        <f t="shared" si="10"/>
        <v>831553170</v>
      </c>
      <c r="C125" s="360">
        <f t="shared" si="11"/>
        <v>43921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2979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Трансстрой Автоматика и Монтажи АД</v>
      </c>
      <c r="B127" s="92" t="str">
        <f aca="true" t="shared" si="13" ref="B127:B158">pdeBulstat</f>
        <v>831553170</v>
      </c>
      <c r="C127" s="360">
        <f aca="true" t="shared" si="14" ref="C127:C158">endDate</f>
        <v>43921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5</v>
      </c>
    </row>
    <row r="128" spans="1:8" ht="15.75">
      <c r="A128" s="92" t="str">
        <f t="shared" si="12"/>
        <v>Трансстрой Автоматика и Монтажи АД</v>
      </c>
      <c r="B128" s="92" t="str">
        <f t="shared" si="13"/>
        <v>831553170</v>
      </c>
      <c r="C128" s="360">
        <f t="shared" si="14"/>
        <v>43921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18</v>
      </c>
    </row>
    <row r="129" spans="1:8" ht="15.75">
      <c r="A129" s="92" t="str">
        <f t="shared" si="12"/>
        <v>Трансстрой Автоматика и Монтажи АД</v>
      </c>
      <c r="B129" s="92" t="str">
        <f t="shared" si="13"/>
        <v>831553170</v>
      </c>
      <c r="C129" s="360">
        <f t="shared" si="14"/>
        <v>43921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22</v>
      </c>
    </row>
    <row r="130" spans="1:8" ht="15.75">
      <c r="A130" s="92" t="str">
        <f t="shared" si="12"/>
        <v>Трансстрой Автоматика и Монтажи АД</v>
      </c>
      <c r="B130" s="92" t="str">
        <f t="shared" si="13"/>
        <v>831553170</v>
      </c>
      <c r="C130" s="360">
        <f t="shared" si="14"/>
        <v>43921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46</v>
      </c>
    </row>
    <row r="131" spans="1:8" ht="15.75">
      <c r="A131" s="92" t="str">
        <f t="shared" si="12"/>
        <v>Трансстрой Автоматика и Монтажи АД</v>
      </c>
      <c r="B131" s="92" t="str">
        <f t="shared" si="13"/>
        <v>831553170</v>
      </c>
      <c r="C131" s="360">
        <f t="shared" si="14"/>
        <v>43921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7</v>
      </c>
    </row>
    <row r="132" spans="1:8" ht="15.75">
      <c r="A132" s="92" t="str">
        <f t="shared" si="12"/>
        <v>Трансстрой Автоматика и Монтажи АД</v>
      </c>
      <c r="B132" s="92" t="str">
        <f t="shared" si="13"/>
        <v>831553170</v>
      </c>
      <c r="C132" s="360">
        <f t="shared" si="14"/>
        <v>43921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Трансстрой Автоматика и Монтажи АД</v>
      </c>
      <c r="B133" s="92" t="str">
        <f t="shared" si="13"/>
        <v>831553170</v>
      </c>
      <c r="C133" s="360">
        <f t="shared" si="14"/>
        <v>43921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Трансстрой Автоматика и Монтажи АД</v>
      </c>
      <c r="B134" s="92" t="str">
        <f t="shared" si="13"/>
        <v>831553170</v>
      </c>
      <c r="C134" s="360">
        <f t="shared" si="14"/>
        <v>43921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Трансстрой Автоматика и Монтажи АД</v>
      </c>
      <c r="B135" s="92" t="str">
        <f t="shared" si="13"/>
        <v>831553170</v>
      </c>
      <c r="C135" s="360">
        <f t="shared" si="14"/>
        <v>43921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Трансстрой Автоматика и Монтажи АД</v>
      </c>
      <c r="B136" s="92" t="str">
        <f t="shared" si="13"/>
        <v>831553170</v>
      </c>
      <c r="C136" s="360">
        <f t="shared" si="14"/>
        <v>43921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Трансстрой Автоматика и Монтажи АД</v>
      </c>
      <c r="B137" s="92" t="str">
        <f t="shared" si="13"/>
        <v>831553170</v>
      </c>
      <c r="C137" s="360">
        <f t="shared" si="14"/>
        <v>43921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98</v>
      </c>
    </row>
    <row r="138" spans="1:8" ht="15.75">
      <c r="A138" s="92" t="str">
        <f t="shared" si="12"/>
        <v>Трансстрой Автоматика и Монтажи АД</v>
      </c>
      <c r="B138" s="92" t="str">
        <f t="shared" si="13"/>
        <v>831553170</v>
      </c>
      <c r="C138" s="360">
        <f t="shared" si="14"/>
        <v>43921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Трансстрой Автоматика и Монтажи АД</v>
      </c>
      <c r="B139" s="92" t="str">
        <f t="shared" si="13"/>
        <v>831553170</v>
      </c>
      <c r="C139" s="360">
        <f t="shared" si="14"/>
        <v>43921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Трансстрой Автоматика и Монтажи АД</v>
      </c>
      <c r="B140" s="92" t="str">
        <f t="shared" si="13"/>
        <v>831553170</v>
      </c>
      <c r="C140" s="360">
        <f t="shared" si="14"/>
        <v>43921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Трансстрой Автоматика и Монтажи АД</v>
      </c>
      <c r="B141" s="92" t="str">
        <f t="shared" si="13"/>
        <v>831553170</v>
      </c>
      <c r="C141" s="360">
        <f t="shared" si="14"/>
        <v>43921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Трансстрой Автоматика и Монтажи АД</v>
      </c>
      <c r="B142" s="92" t="str">
        <f t="shared" si="13"/>
        <v>831553170</v>
      </c>
      <c r="C142" s="360">
        <f t="shared" si="14"/>
        <v>43921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Трансстрой Автоматика и Монтажи АД</v>
      </c>
      <c r="B143" s="92" t="str">
        <f t="shared" si="13"/>
        <v>831553170</v>
      </c>
      <c r="C143" s="360">
        <f t="shared" si="14"/>
        <v>43921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98</v>
      </c>
    </row>
    <row r="144" spans="1:8" ht="15.75">
      <c r="A144" s="92" t="str">
        <f t="shared" si="12"/>
        <v>Трансстрой Автоматика и Монтажи АД</v>
      </c>
      <c r="B144" s="92" t="str">
        <f t="shared" si="13"/>
        <v>831553170</v>
      </c>
      <c r="C144" s="360">
        <f t="shared" si="14"/>
        <v>43921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Трансстрой Автоматика и Монтажи АД</v>
      </c>
      <c r="B145" s="92" t="str">
        <f t="shared" si="13"/>
        <v>831553170</v>
      </c>
      <c r="C145" s="360">
        <f t="shared" si="14"/>
        <v>43921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Трансстрой Автоматика и Монтажи АД</v>
      </c>
      <c r="B146" s="92" t="str">
        <f t="shared" si="13"/>
        <v>831553170</v>
      </c>
      <c r="C146" s="360">
        <f t="shared" si="14"/>
        <v>43921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Трансстрой Автоматика и Монтажи АД</v>
      </c>
      <c r="B147" s="92" t="str">
        <f t="shared" si="13"/>
        <v>831553170</v>
      </c>
      <c r="C147" s="360">
        <f t="shared" si="14"/>
        <v>43921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98</v>
      </c>
    </row>
    <row r="148" spans="1:8" ht="15.75">
      <c r="A148" s="92" t="str">
        <f t="shared" si="12"/>
        <v>Трансстрой Автоматика и Монтажи АД</v>
      </c>
      <c r="B148" s="92" t="str">
        <f t="shared" si="13"/>
        <v>831553170</v>
      </c>
      <c r="C148" s="360">
        <f t="shared" si="14"/>
        <v>43921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Трансстрой Автоматика и Монтажи АД</v>
      </c>
      <c r="B149" s="92" t="str">
        <f t="shared" si="13"/>
        <v>831553170</v>
      </c>
      <c r="C149" s="360">
        <f t="shared" si="14"/>
        <v>43921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Трансстрой Автоматика и Монтажи АД</v>
      </c>
      <c r="B150" s="92" t="str">
        <f t="shared" si="13"/>
        <v>831553170</v>
      </c>
      <c r="C150" s="360">
        <f t="shared" si="14"/>
        <v>43921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Трансстрой Автоматика и Монтажи АД</v>
      </c>
      <c r="B151" s="92" t="str">
        <f t="shared" si="13"/>
        <v>831553170</v>
      </c>
      <c r="C151" s="360">
        <f t="shared" si="14"/>
        <v>43921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Трансстрой Автоматика и Монтажи АД</v>
      </c>
      <c r="B152" s="92" t="str">
        <f t="shared" si="13"/>
        <v>831553170</v>
      </c>
      <c r="C152" s="360">
        <f t="shared" si="14"/>
        <v>43921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Трансстрой Автоматика и Монтажи АД</v>
      </c>
      <c r="B153" s="92" t="str">
        <f t="shared" si="13"/>
        <v>831553170</v>
      </c>
      <c r="C153" s="360">
        <f t="shared" si="14"/>
        <v>43921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Трансстрой Автоматика и Монтажи АД</v>
      </c>
      <c r="B154" s="92" t="str">
        <f t="shared" si="13"/>
        <v>831553170</v>
      </c>
      <c r="C154" s="360">
        <f t="shared" si="14"/>
        <v>43921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Трансстрой Автоматика и Монтажи АД</v>
      </c>
      <c r="B155" s="92" t="str">
        <f t="shared" si="13"/>
        <v>831553170</v>
      </c>
      <c r="C155" s="360">
        <f t="shared" si="14"/>
        <v>43921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Трансстрой Автоматика и Монтажи АД</v>
      </c>
      <c r="B156" s="92" t="str">
        <f t="shared" si="13"/>
        <v>831553170</v>
      </c>
      <c r="C156" s="360">
        <f t="shared" si="14"/>
        <v>43921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98</v>
      </c>
    </row>
    <row r="157" spans="1:8" ht="15.75">
      <c r="A157" s="92" t="str">
        <f t="shared" si="12"/>
        <v>Трансстрой Автоматика и Монтажи АД</v>
      </c>
      <c r="B157" s="92" t="str">
        <f t="shared" si="13"/>
        <v>831553170</v>
      </c>
      <c r="C157" s="360">
        <f t="shared" si="14"/>
        <v>43921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Трансстрой Автоматика и Монтажи АД</v>
      </c>
      <c r="B158" s="92" t="str">
        <f t="shared" si="13"/>
        <v>831553170</v>
      </c>
      <c r="C158" s="360">
        <f t="shared" si="14"/>
        <v>43921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Трансстрой Автоматика и Монтажи АД</v>
      </c>
      <c r="B159" s="92" t="str">
        <f aca="true" t="shared" si="16" ref="B159:B179">pdeBulstat</f>
        <v>831553170</v>
      </c>
      <c r="C159" s="360">
        <f aca="true" t="shared" si="17" ref="C159:C179">endDate</f>
        <v>43921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Трансстрой Автоматика и Монтажи АД</v>
      </c>
      <c r="B160" s="92" t="str">
        <f t="shared" si="16"/>
        <v>831553170</v>
      </c>
      <c r="C160" s="360">
        <f t="shared" si="17"/>
        <v>43921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79</v>
      </c>
    </row>
    <row r="161" spans="1:8" ht="15.75">
      <c r="A161" s="92" t="str">
        <f t="shared" si="15"/>
        <v>Трансстрой Автоматика и Монтажи АД</v>
      </c>
      <c r="B161" s="92" t="str">
        <f t="shared" si="16"/>
        <v>831553170</v>
      </c>
      <c r="C161" s="360">
        <f t="shared" si="17"/>
        <v>43921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79</v>
      </c>
    </row>
    <row r="162" spans="1:8" ht="15.75">
      <c r="A162" s="92" t="str">
        <f t="shared" si="15"/>
        <v>Трансстрой Автоматика и Монтажи АД</v>
      </c>
      <c r="B162" s="92" t="str">
        <f t="shared" si="16"/>
        <v>831553170</v>
      </c>
      <c r="C162" s="360">
        <f t="shared" si="17"/>
        <v>43921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Трансстрой Автоматика и Монтажи АД</v>
      </c>
      <c r="B163" s="92" t="str">
        <f t="shared" si="16"/>
        <v>831553170</v>
      </c>
      <c r="C163" s="360">
        <f t="shared" si="17"/>
        <v>43921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Трансстрой Автоматика и Монтажи АД</v>
      </c>
      <c r="B164" s="92" t="str">
        <f t="shared" si="16"/>
        <v>831553170</v>
      </c>
      <c r="C164" s="360">
        <f t="shared" si="17"/>
        <v>43921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Трансстрой Автоматика и Монтажи АД</v>
      </c>
      <c r="B165" s="92" t="str">
        <f t="shared" si="16"/>
        <v>831553170</v>
      </c>
      <c r="C165" s="360">
        <f t="shared" si="17"/>
        <v>43921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Трансстрой Автоматика и Монтажи АД</v>
      </c>
      <c r="B166" s="92" t="str">
        <f t="shared" si="16"/>
        <v>831553170</v>
      </c>
      <c r="C166" s="360">
        <f t="shared" si="17"/>
        <v>43921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Трансстрой Автоматика и Монтажи АД</v>
      </c>
      <c r="B167" s="92" t="str">
        <f t="shared" si="16"/>
        <v>831553170</v>
      </c>
      <c r="C167" s="360">
        <f t="shared" si="17"/>
        <v>43921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Трансстрой Автоматика и Монтажи АД</v>
      </c>
      <c r="B168" s="92" t="str">
        <f t="shared" si="16"/>
        <v>831553170</v>
      </c>
      <c r="C168" s="360">
        <f t="shared" si="17"/>
        <v>43921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Трансстрой Автоматика и Монтажи АД</v>
      </c>
      <c r="B169" s="92" t="str">
        <f t="shared" si="16"/>
        <v>831553170</v>
      </c>
      <c r="C169" s="360">
        <f t="shared" si="17"/>
        <v>43921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Трансстрой Автоматика и Монтажи АД</v>
      </c>
      <c r="B170" s="92" t="str">
        <f t="shared" si="16"/>
        <v>831553170</v>
      </c>
      <c r="C170" s="360">
        <f t="shared" si="17"/>
        <v>43921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79</v>
      </c>
    </row>
    <row r="171" spans="1:8" ht="15.75">
      <c r="A171" s="92" t="str">
        <f t="shared" si="15"/>
        <v>Трансстрой Автоматика и Монтажи АД</v>
      </c>
      <c r="B171" s="92" t="str">
        <f t="shared" si="16"/>
        <v>831553170</v>
      </c>
      <c r="C171" s="360">
        <f t="shared" si="17"/>
        <v>43921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19</v>
      </c>
    </row>
    <row r="172" spans="1:8" ht="15.75">
      <c r="A172" s="92" t="str">
        <f t="shared" si="15"/>
        <v>Трансстрой Автоматика и Монтажи АД</v>
      </c>
      <c r="B172" s="92" t="str">
        <f t="shared" si="16"/>
        <v>831553170</v>
      </c>
      <c r="C172" s="360">
        <f t="shared" si="17"/>
        <v>43921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Трансстрой Автоматика и Монтажи АД</v>
      </c>
      <c r="B173" s="92" t="str">
        <f t="shared" si="16"/>
        <v>831553170</v>
      </c>
      <c r="C173" s="360">
        <f t="shared" si="17"/>
        <v>43921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Трансстрой Автоматика и Монтажи АД</v>
      </c>
      <c r="B174" s="92" t="str">
        <f t="shared" si="16"/>
        <v>831553170</v>
      </c>
      <c r="C174" s="360">
        <f t="shared" si="17"/>
        <v>43921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79</v>
      </c>
    </row>
    <row r="175" spans="1:8" ht="15.75">
      <c r="A175" s="92" t="str">
        <f t="shared" si="15"/>
        <v>Трансстрой Автоматика и Монтажи АД</v>
      </c>
      <c r="B175" s="92" t="str">
        <f t="shared" si="16"/>
        <v>831553170</v>
      </c>
      <c r="C175" s="360">
        <f t="shared" si="17"/>
        <v>43921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19</v>
      </c>
    </row>
    <row r="176" spans="1:8" ht="15.75">
      <c r="A176" s="92" t="str">
        <f t="shared" si="15"/>
        <v>Трансстрой Автоматика и Монтажи АД</v>
      </c>
      <c r="B176" s="92" t="str">
        <f t="shared" si="16"/>
        <v>831553170</v>
      </c>
      <c r="C176" s="360">
        <f t="shared" si="17"/>
        <v>43921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19</v>
      </c>
    </row>
    <row r="177" spans="1:8" ht="15.75">
      <c r="A177" s="92" t="str">
        <f t="shared" si="15"/>
        <v>Трансстрой Автоматика и Монтажи АД</v>
      </c>
      <c r="B177" s="92" t="str">
        <f t="shared" si="16"/>
        <v>831553170</v>
      </c>
      <c r="C177" s="360">
        <f t="shared" si="17"/>
        <v>43921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Трансстрой Автоматика и Монтажи АД</v>
      </c>
      <c r="B178" s="92" t="str">
        <f t="shared" si="16"/>
        <v>831553170</v>
      </c>
      <c r="C178" s="360">
        <f t="shared" si="17"/>
        <v>43921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19</v>
      </c>
    </row>
    <row r="179" spans="1:8" ht="15.75">
      <c r="A179" s="92" t="str">
        <f t="shared" si="15"/>
        <v>Трансстрой Автоматика и Монтажи АД</v>
      </c>
      <c r="B179" s="92" t="str">
        <f t="shared" si="16"/>
        <v>831553170</v>
      </c>
      <c r="C179" s="360">
        <f t="shared" si="17"/>
        <v>43921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98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Трансстрой Автоматика и Монтажи АД</v>
      </c>
      <c r="B181" s="92" t="str">
        <f aca="true" t="shared" si="19" ref="B181:B216">pdeBulstat</f>
        <v>831553170</v>
      </c>
      <c r="C181" s="360">
        <f aca="true" t="shared" si="20" ref="C181:C216">endDate</f>
        <v>43921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73</v>
      </c>
    </row>
    <row r="182" spans="1:8" ht="15.75">
      <c r="A182" s="92" t="str">
        <f t="shared" si="18"/>
        <v>Трансстрой Автоматика и Монтажи АД</v>
      </c>
      <c r="B182" s="92" t="str">
        <f t="shared" si="19"/>
        <v>831553170</v>
      </c>
      <c r="C182" s="360">
        <f t="shared" si="20"/>
        <v>43921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-35</v>
      </c>
    </row>
    <row r="183" spans="1:8" ht="15.75">
      <c r="A183" s="92" t="str">
        <f t="shared" si="18"/>
        <v>Трансстрой Автоматика и Монтажи АД</v>
      </c>
      <c r="B183" s="92" t="str">
        <f t="shared" si="19"/>
        <v>831553170</v>
      </c>
      <c r="C183" s="360">
        <f t="shared" si="20"/>
        <v>43921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Трансстрой Автоматика и Монтажи АД</v>
      </c>
      <c r="B184" s="92" t="str">
        <f t="shared" si="19"/>
        <v>831553170</v>
      </c>
      <c r="C184" s="360">
        <f t="shared" si="20"/>
        <v>43921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-37</v>
      </c>
    </row>
    <row r="185" spans="1:8" ht="15.75">
      <c r="A185" s="92" t="str">
        <f t="shared" si="18"/>
        <v>Трансстрой Автоматика и Монтажи АД</v>
      </c>
      <c r="B185" s="92" t="str">
        <f t="shared" si="19"/>
        <v>831553170</v>
      </c>
      <c r="C185" s="360">
        <f t="shared" si="20"/>
        <v>43921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Трансстрой Автоматика и Монтажи АД</v>
      </c>
      <c r="B186" s="92" t="str">
        <f t="shared" si="19"/>
        <v>831553170</v>
      </c>
      <c r="C186" s="360">
        <f t="shared" si="20"/>
        <v>43921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Трансстрой Автоматика и Монтажи АД</v>
      </c>
      <c r="B187" s="92" t="str">
        <f t="shared" si="19"/>
        <v>831553170</v>
      </c>
      <c r="C187" s="360">
        <f t="shared" si="20"/>
        <v>43921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Трансстрой Автоматика и Монтажи АД</v>
      </c>
      <c r="B188" s="92" t="str">
        <f t="shared" si="19"/>
        <v>831553170</v>
      </c>
      <c r="C188" s="360">
        <f t="shared" si="20"/>
        <v>43921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Трансстрой Автоматика и Монтажи АД</v>
      </c>
      <c r="B189" s="92" t="str">
        <f t="shared" si="19"/>
        <v>831553170</v>
      </c>
      <c r="C189" s="360">
        <f t="shared" si="20"/>
        <v>43921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Трансстрой Автоматика и Монтажи АД</v>
      </c>
      <c r="B190" s="92" t="str">
        <f t="shared" si="19"/>
        <v>831553170</v>
      </c>
      <c r="C190" s="360">
        <f t="shared" si="20"/>
        <v>43921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-2</v>
      </c>
    </row>
    <row r="191" spans="1:8" ht="15.75">
      <c r="A191" s="92" t="str">
        <f t="shared" si="18"/>
        <v>Трансстрой Автоматика и Монтажи АД</v>
      </c>
      <c r="B191" s="92" t="str">
        <f t="shared" si="19"/>
        <v>831553170</v>
      </c>
      <c r="C191" s="360">
        <f t="shared" si="20"/>
        <v>43921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</v>
      </c>
    </row>
    <row r="192" spans="1:8" ht="15.75">
      <c r="A192" s="92" t="str">
        <f t="shared" si="18"/>
        <v>Трансстрой Автоматика и Монтажи АД</v>
      </c>
      <c r="B192" s="92" t="str">
        <f t="shared" si="19"/>
        <v>831553170</v>
      </c>
      <c r="C192" s="360">
        <f t="shared" si="20"/>
        <v>43921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Трансстрой Автоматика и Монтажи АД</v>
      </c>
      <c r="B193" s="92" t="str">
        <f t="shared" si="19"/>
        <v>831553170</v>
      </c>
      <c r="C193" s="360">
        <f t="shared" si="20"/>
        <v>43921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Трансстрой Автоматика и Монтажи АД</v>
      </c>
      <c r="B194" s="92" t="str">
        <f t="shared" si="19"/>
        <v>831553170</v>
      </c>
      <c r="C194" s="360">
        <f t="shared" si="20"/>
        <v>43921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Трансстрой Автоматика и Монтажи АД</v>
      </c>
      <c r="B195" s="92" t="str">
        <f t="shared" si="19"/>
        <v>831553170</v>
      </c>
      <c r="C195" s="360">
        <f t="shared" si="20"/>
        <v>43921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Трансстрой Автоматика и Монтажи АД</v>
      </c>
      <c r="B196" s="92" t="str">
        <f t="shared" si="19"/>
        <v>831553170</v>
      </c>
      <c r="C196" s="360">
        <f t="shared" si="20"/>
        <v>43921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Трансстрой Автоматика и Монтажи АД</v>
      </c>
      <c r="B197" s="92" t="str">
        <f t="shared" si="19"/>
        <v>831553170</v>
      </c>
      <c r="C197" s="360">
        <f t="shared" si="20"/>
        <v>43921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Трансстрой Автоматика и Монтажи АД</v>
      </c>
      <c r="B198" s="92" t="str">
        <f t="shared" si="19"/>
        <v>831553170</v>
      </c>
      <c r="C198" s="360">
        <f t="shared" si="20"/>
        <v>43921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Трансстрой Автоматика и Монтажи АД</v>
      </c>
      <c r="B199" s="92" t="str">
        <f t="shared" si="19"/>
        <v>831553170</v>
      </c>
      <c r="C199" s="360">
        <f t="shared" si="20"/>
        <v>43921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Трансстрой Автоматика и Монтажи АД</v>
      </c>
      <c r="B200" s="92" t="str">
        <f t="shared" si="19"/>
        <v>831553170</v>
      </c>
      <c r="C200" s="360">
        <f t="shared" si="20"/>
        <v>43921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Трансстрой Автоматика и Монтажи АД</v>
      </c>
      <c r="B201" s="92" t="str">
        <f t="shared" si="19"/>
        <v>831553170</v>
      </c>
      <c r="C201" s="360">
        <f t="shared" si="20"/>
        <v>43921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Трансстрой Автоматика и Монтажи АД</v>
      </c>
      <c r="B202" s="92" t="str">
        <f t="shared" si="19"/>
        <v>831553170</v>
      </c>
      <c r="C202" s="360">
        <f t="shared" si="20"/>
        <v>43921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Трансстрой Автоматика и Монтажи АД</v>
      </c>
      <c r="B203" s="92" t="str">
        <f t="shared" si="19"/>
        <v>831553170</v>
      </c>
      <c r="C203" s="360">
        <f t="shared" si="20"/>
        <v>43921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Трансстрой Автоматика и Монтажи АД</v>
      </c>
      <c r="B204" s="92" t="str">
        <f t="shared" si="19"/>
        <v>831553170</v>
      </c>
      <c r="C204" s="360">
        <f t="shared" si="20"/>
        <v>43921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Трансстрой Автоматика и Монтажи АД</v>
      </c>
      <c r="B205" s="92" t="str">
        <f t="shared" si="19"/>
        <v>831553170</v>
      </c>
      <c r="C205" s="360">
        <f t="shared" si="20"/>
        <v>43921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Трансстрой Автоматика и Монтажи АД</v>
      </c>
      <c r="B206" s="92" t="str">
        <f t="shared" si="19"/>
        <v>831553170</v>
      </c>
      <c r="C206" s="360">
        <f t="shared" si="20"/>
        <v>43921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Трансстрой Автоматика и Монтажи АД</v>
      </c>
      <c r="B207" s="92" t="str">
        <f t="shared" si="19"/>
        <v>831553170</v>
      </c>
      <c r="C207" s="360">
        <f t="shared" si="20"/>
        <v>43921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Трансстрой Автоматика и Монтажи АД</v>
      </c>
      <c r="B208" s="92" t="str">
        <f t="shared" si="19"/>
        <v>831553170</v>
      </c>
      <c r="C208" s="360">
        <f t="shared" si="20"/>
        <v>43921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Трансстрой Автоматика и Монтажи АД</v>
      </c>
      <c r="B209" s="92" t="str">
        <f t="shared" si="19"/>
        <v>831553170</v>
      </c>
      <c r="C209" s="360">
        <f t="shared" si="20"/>
        <v>43921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Трансстрой Автоматика и Монтажи АД</v>
      </c>
      <c r="B210" s="92" t="str">
        <f t="shared" si="19"/>
        <v>831553170</v>
      </c>
      <c r="C210" s="360">
        <f t="shared" si="20"/>
        <v>43921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Трансстрой Автоматика и Монтажи АД</v>
      </c>
      <c r="B211" s="92" t="str">
        <f t="shared" si="19"/>
        <v>831553170</v>
      </c>
      <c r="C211" s="360">
        <f t="shared" si="20"/>
        <v>43921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Трансстрой Автоматика и Монтажи АД</v>
      </c>
      <c r="B212" s="92" t="str">
        <f t="shared" si="19"/>
        <v>831553170</v>
      </c>
      <c r="C212" s="360">
        <f t="shared" si="20"/>
        <v>43921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</v>
      </c>
    </row>
    <row r="213" spans="1:8" ht="15.75">
      <c r="A213" s="92" t="str">
        <f t="shared" si="18"/>
        <v>Трансстрой Автоматика и Монтажи АД</v>
      </c>
      <c r="B213" s="92" t="str">
        <f t="shared" si="19"/>
        <v>831553170</v>
      </c>
      <c r="C213" s="360">
        <f t="shared" si="20"/>
        <v>43921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3</v>
      </c>
    </row>
    <row r="214" spans="1:8" ht="15.75">
      <c r="A214" s="92" t="str">
        <f t="shared" si="18"/>
        <v>Трансстрой Автоматика и Монтажи АД</v>
      </c>
      <c r="B214" s="92" t="str">
        <f t="shared" si="19"/>
        <v>831553170</v>
      </c>
      <c r="C214" s="360">
        <f t="shared" si="20"/>
        <v>43921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</v>
      </c>
    </row>
    <row r="215" spans="1:8" ht="15.75">
      <c r="A215" s="92" t="str">
        <f t="shared" si="18"/>
        <v>Трансстрой Автоматика и Монтажи АД</v>
      </c>
      <c r="B215" s="92" t="str">
        <f t="shared" si="19"/>
        <v>831553170</v>
      </c>
      <c r="C215" s="360">
        <f t="shared" si="20"/>
        <v>43921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2</v>
      </c>
    </row>
    <row r="216" spans="1:8" ht="15.75">
      <c r="A216" s="92" t="str">
        <f t="shared" si="18"/>
        <v>Трансстрой Автоматика и Монтажи АД</v>
      </c>
      <c r="B216" s="92" t="str">
        <f t="shared" si="19"/>
        <v>831553170</v>
      </c>
      <c r="C216" s="360">
        <f t="shared" si="20"/>
        <v>43921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Трансстрой Автоматика и Монтажи АД</v>
      </c>
      <c r="B218" s="92" t="str">
        <f aca="true" t="shared" si="22" ref="B218:B281">pdeBulstat</f>
        <v>831553170</v>
      </c>
      <c r="C218" s="360">
        <f aca="true" t="shared" si="23" ref="C218:C281">endDate</f>
        <v>43921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55</v>
      </c>
    </row>
    <row r="219" spans="1:8" ht="15.75">
      <c r="A219" s="92" t="str">
        <f t="shared" si="21"/>
        <v>Трансстрой Автоматика и Монтажи АД</v>
      </c>
      <c r="B219" s="92" t="str">
        <f t="shared" si="22"/>
        <v>831553170</v>
      </c>
      <c r="C219" s="360">
        <f t="shared" si="23"/>
        <v>43921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Трансстрой Автоматика и Монтажи АД</v>
      </c>
      <c r="B220" s="92" t="str">
        <f t="shared" si="22"/>
        <v>831553170</v>
      </c>
      <c r="C220" s="360">
        <f t="shared" si="23"/>
        <v>43921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Трансстрой Автоматика и Монтажи АД</v>
      </c>
      <c r="B221" s="92" t="str">
        <f t="shared" si="22"/>
        <v>831553170</v>
      </c>
      <c r="C221" s="360">
        <f t="shared" si="23"/>
        <v>43921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Трансстрой Автоматика и Монтажи АД</v>
      </c>
      <c r="B222" s="92" t="str">
        <f t="shared" si="22"/>
        <v>831553170</v>
      </c>
      <c r="C222" s="360">
        <f t="shared" si="23"/>
        <v>43921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55</v>
      </c>
    </row>
    <row r="223" spans="1:8" ht="15.75">
      <c r="A223" s="92" t="str">
        <f t="shared" si="21"/>
        <v>Трансстрой Автоматика и Монтажи АД</v>
      </c>
      <c r="B223" s="92" t="str">
        <f t="shared" si="22"/>
        <v>831553170</v>
      </c>
      <c r="C223" s="360">
        <f t="shared" si="23"/>
        <v>43921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Трансстрой Автоматика и Монтажи АД</v>
      </c>
      <c r="B224" s="92" t="str">
        <f t="shared" si="22"/>
        <v>831553170</v>
      </c>
      <c r="C224" s="360">
        <f t="shared" si="23"/>
        <v>43921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Трансстрой Автоматика и Монтажи АД</v>
      </c>
      <c r="B225" s="92" t="str">
        <f t="shared" si="22"/>
        <v>831553170</v>
      </c>
      <c r="C225" s="360">
        <f t="shared" si="23"/>
        <v>43921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Трансстрой Автоматика и Монтажи АД</v>
      </c>
      <c r="B226" s="92" t="str">
        <f t="shared" si="22"/>
        <v>831553170</v>
      </c>
      <c r="C226" s="360">
        <f t="shared" si="23"/>
        <v>43921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Трансстрой Автоматика и Монтажи АД</v>
      </c>
      <c r="B227" s="92" t="str">
        <f t="shared" si="22"/>
        <v>831553170</v>
      </c>
      <c r="C227" s="360">
        <f t="shared" si="23"/>
        <v>43921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Трансстрой Автоматика и Монтажи АД</v>
      </c>
      <c r="B228" s="92" t="str">
        <f t="shared" si="22"/>
        <v>831553170</v>
      </c>
      <c r="C228" s="360">
        <f t="shared" si="23"/>
        <v>43921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Трансстрой Автоматика и Монтажи АД</v>
      </c>
      <c r="B229" s="92" t="str">
        <f t="shared" si="22"/>
        <v>831553170</v>
      </c>
      <c r="C229" s="360">
        <f t="shared" si="23"/>
        <v>43921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Трансстрой Автоматика и Монтажи АД</v>
      </c>
      <c r="B230" s="92" t="str">
        <f t="shared" si="22"/>
        <v>831553170</v>
      </c>
      <c r="C230" s="360">
        <f t="shared" si="23"/>
        <v>43921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Трансстрой Автоматика и Монтажи АД</v>
      </c>
      <c r="B231" s="92" t="str">
        <f t="shared" si="22"/>
        <v>831553170</v>
      </c>
      <c r="C231" s="360">
        <f t="shared" si="23"/>
        <v>43921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Трансстрой Автоматика и Монтажи АД</v>
      </c>
      <c r="B232" s="92" t="str">
        <f t="shared" si="22"/>
        <v>831553170</v>
      </c>
      <c r="C232" s="360">
        <f t="shared" si="23"/>
        <v>43921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Трансстрой Автоматика и Монтажи АД</v>
      </c>
      <c r="B233" s="92" t="str">
        <f t="shared" si="22"/>
        <v>831553170</v>
      </c>
      <c r="C233" s="360">
        <f t="shared" si="23"/>
        <v>43921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Трансстрой Автоматика и Монтажи АД</v>
      </c>
      <c r="B234" s="92" t="str">
        <f t="shared" si="22"/>
        <v>831553170</v>
      </c>
      <c r="C234" s="360">
        <f t="shared" si="23"/>
        <v>43921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Трансстрой Автоматика и Монтажи АД</v>
      </c>
      <c r="B235" s="92" t="str">
        <f t="shared" si="22"/>
        <v>831553170</v>
      </c>
      <c r="C235" s="360">
        <f t="shared" si="23"/>
        <v>43921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Трансстрой Автоматика и Монтажи АД</v>
      </c>
      <c r="B236" s="92" t="str">
        <f t="shared" si="22"/>
        <v>831553170</v>
      </c>
      <c r="C236" s="360">
        <f t="shared" si="23"/>
        <v>43921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55</v>
      </c>
    </row>
    <row r="237" spans="1:8" ht="15.75">
      <c r="A237" s="92" t="str">
        <f t="shared" si="21"/>
        <v>Трансстрой Автоматика и Монтажи АД</v>
      </c>
      <c r="B237" s="92" t="str">
        <f t="shared" si="22"/>
        <v>831553170</v>
      </c>
      <c r="C237" s="360">
        <f t="shared" si="23"/>
        <v>43921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Трансстрой Автоматика и Монтажи АД</v>
      </c>
      <c r="B238" s="92" t="str">
        <f t="shared" si="22"/>
        <v>831553170</v>
      </c>
      <c r="C238" s="360">
        <f t="shared" si="23"/>
        <v>43921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Трансстрой Автоматика и Монтажи АД</v>
      </c>
      <c r="B239" s="92" t="str">
        <f t="shared" si="22"/>
        <v>831553170</v>
      </c>
      <c r="C239" s="360">
        <f t="shared" si="23"/>
        <v>43921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55</v>
      </c>
    </row>
    <row r="240" spans="1:8" ht="15.75">
      <c r="A240" s="92" t="str">
        <f t="shared" si="21"/>
        <v>Трансстрой Автоматика и Монтажи АД</v>
      </c>
      <c r="B240" s="92" t="str">
        <f t="shared" si="22"/>
        <v>831553170</v>
      </c>
      <c r="C240" s="360">
        <f t="shared" si="23"/>
        <v>43921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Трансстрой Автоматика и Монтажи АД</v>
      </c>
      <c r="B241" s="92" t="str">
        <f t="shared" si="22"/>
        <v>831553170</v>
      </c>
      <c r="C241" s="360">
        <f t="shared" si="23"/>
        <v>43921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Трансстрой Автоматика и Монтажи АД</v>
      </c>
      <c r="B242" s="92" t="str">
        <f t="shared" si="22"/>
        <v>831553170</v>
      </c>
      <c r="C242" s="360">
        <f t="shared" si="23"/>
        <v>43921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Трансстрой Автоматика и Монтажи АД</v>
      </c>
      <c r="B243" s="92" t="str">
        <f t="shared" si="22"/>
        <v>831553170</v>
      </c>
      <c r="C243" s="360">
        <f t="shared" si="23"/>
        <v>43921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Трансстрой Автоматика и Монтажи АД</v>
      </c>
      <c r="B244" s="92" t="str">
        <f t="shared" si="22"/>
        <v>831553170</v>
      </c>
      <c r="C244" s="360">
        <f t="shared" si="23"/>
        <v>43921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Трансстрой Автоматика и Монтажи АД</v>
      </c>
      <c r="B245" s="92" t="str">
        <f t="shared" si="22"/>
        <v>831553170</v>
      </c>
      <c r="C245" s="360">
        <f t="shared" si="23"/>
        <v>43921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Трансстрой Автоматика и Монтажи АД</v>
      </c>
      <c r="B246" s="92" t="str">
        <f t="shared" si="22"/>
        <v>831553170</v>
      </c>
      <c r="C246" s="360">
        <f t="shared" si="23"/>
        <v>43921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Трансстрой Автоматика и Монтажи АД</v>
      </c>
      <c r="B247" s="92" t="str">
        <f t="shared" si="22"/>
        <v>831553170</v>
      </c>
      <c r="C247" s="360">
        <f t="shared" si="23"/>
        <v>43921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Трансстрой Автоматика и Монтажи АД</v>
      </c>
      <c r="B248" s="92" t="str">
        <f t="shared" si="22"/>
        <v>831553170</v>
      </c>
      <c r="C248" s="360">
        <f t="shared" si="23"/>
        <v>43921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Трансстрой Автоматика и Монтажи АД</v>
      </c>
      <c r="B249" s="92" t="str">
        <f t="shared" si="22"/>
        <v>831553170</v>
      </c>
      <c r="C249" s="360">
        <f t="shared" si="23"/>
        <v>43921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Трансстрой Автоматика и Монтажи АД</v>
      </c>
      <c r="B250" s="92" t="str">
        <f t="shared" si="22"/>
        <v>831553170</v>
      </c>
      <c r="C250" s="360">
        <f t="shared" si="23"/>
        <v>43921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Трансстрой Автоматика и Монтажи АД</v>
      </c>
      <c r="B251" s="92" t="str">
        <f t="shared" si="22"/>
        <v>831553170</v>
      </c>
      <c r="C251" s="360">
        <f t="shared" si="23"/>
        <v>43921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Трансстрой Автоматика и Монтажи АД</v>
      </c>
      <c r="B252" s="92" t="str">
        <f t="shared" si="22"/>
        <v>831553170</v>
      </c>
      <c r="C252" s="360">
        <f t="shared" si="23"/>
        <v>43921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Трансстрой Автоматика и Монтажи АД</v>
      </c>
      <c r="B253" s="92" t="str">
        <f t="shared" si="22"/>
        <v>831553170</v>
      </c>
      <c r="C253" s="360">
        <f t="shared" si="23"/>
        <v>43921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Трансстрой Автоматика и Монтажи АД</v>
      </c>
      <c r="B254" s="92" t="str">
        <f t="shared" si="22"/>
        <v>831553170</v>
      </c>
      <c r="C254" s="360">
        <f t="shared" si="23"/>
        <v>43921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Трансстрой Автоматика и Монтажи АД</v>
      </c>
      <c r="B255" s="92" t="str">
        <f t="shared" si="22"/>
        <v>831553170</v>
      </c>
      <c r="C255" s="360">
        <f t="shared" si="23"/>
        <v>43921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Трансстрой Автоматика и Монтажи АД</v>
      </c>
      <c r="B256" s="92" t="str">
        <f t="shared" si="22"/>
        <v>831553170</v>
      </c>
      <c r="C256" s="360">
        <f t="shared" si="23"/>
        <v>43921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Трансстрой Автоматика и Монтажи АД</v>
      </c>
      <c r="B257" s="92" t="str">
        <f t="shared" si="22"/>
        <v>831553170</v>
      </c>
      <c r="C257" s="360">
        <f t="shared" si="23"/>
        <v>43921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Трансстрой Автоматика и Монтажи АД</v>
      </c>
      <c r="B258" s="92" t="str">
        <f t="shared" si="22"/>
        <v>831553170</v>
      </c>
      <c r="C258" s="360">
        <f t="shared" si="23"/>
        <v>43921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Трансстрой Автоматика и Монтажи АД</v>
      </c>
      <c r="B259" s="92" t="str">
        <f t="shared" si="22"/>
        <v>831553170</v>
      </c>
      <c r="C259" s="360">
        <f t="shared" si="23"/>
        <v>43921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Трансстрой Автоматика и Монтажи АД</v>
      </c>
      <c r="B260" s="92" t="str">
        <f t="shared" si="22"/>
        <v>831553170</v>
      </c>
      <c r="C260" s="360">
        <f t="shared" si="23"/>
        <v>43921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Трансстрой Автоматика и Монтажи АД</v>
      </c>
      <c r="B261" s="92" t="str">
        <f t="shared" si="22"/>
        <v>831553170</v>
      </c>
      <c r="C261" s="360">
        <f t="shared" si="23"/>
        <v>43921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Трансстрой Автоматика и Монтажи АД</v>
      </c>
      <c r="B262" s="92" t="str">
        <f t="shared" si="22"/>
        <v>831553170</v>
      </c>
      <c r="C262" s="360">
        <f t="shared" si="23"/>
        <v>43921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2705</v>
      </c>
    </row>
    <row r="263" spans="1:8" ht="15.75">
      <c r="A263" s="92" t="str">
        <f t="shared" si="21"/>
        <v>Трансстрой Автоматика и Монтажи АД</v>
      </c>
      <c r="B263" s="92" t="str">
        <f t="shared" si="22"/>
        <v>831553170</v>
      </c>
      <c r="C263" s="360">
        <f t="shared" si="23"/>
        <v>43921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Трансстрой Автоматика и Монтажи АД</v>
      </c>
      <c r="B264" s="92" t="str">
        <f t="shared" si="22"/>
        <v>831553170</v>
      </c>
      <c r="C264" s="360">
        <f t="shared" si="23"/>
        <v>43921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Трансстрой Автоматика и Монтажи АД</v>
      </c>
      <c r="B265" s="92" t="str">
        <f t="shared" si="22"/>
        <v>831553170</v>
      </c>
      <c r="C265" s="360">
        <f t="shared" si="23"/>
        <v>43921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Трансстрой Автоматика и Монтажи АД</v>
      </c>
      <c r="B266" s="92" t="str">
        <f t="shared" si="22"/>
        <v>831553170</v>
      </c>
      <c r="C266" s="360">
        <f t="shared" si="23"/>
        <v>43921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2705</v>
      </c>
    </row>
    <row r="267" spans="1:8" ht="15.75">
      <c r="A267" s="92" t="str">
        <f t="shared" si="21"/>
        <v>Трансстрой Автоматика и Монтажи АД</v>
      </c>
      <c r="B267" s="92" t="str">
        <f t="shared" si="22"/>
        <v>831553170</v>
      </c>
      <c r="C267" s="360">
        <f t="shared" si="23"/>
        <v>43921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Трансстрой Автоматика и Монтажи АД</v>
      </c>
      <c r="B268" s="92" t="str">
        <f t="shared" si="22"/>
        <v>831553170</v>
      </c>
      <c r="C268" s="360">
        <f t="shared" si="23"/>
        <v>43921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Трансстрой Автоматика и Монтажи АД</v>
      </c>
      <c r="B269" s="92" t="str">
        <f t="shared" si="22"/>
        <v>831553170</v>
      </c>
      <c r="C269" s="360">
        <f t="shared" si="23"/>
        <v>43921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Трансстрой Автоматика и Монтажи АД</v>
      </c>
      <c r="B270" s="92" t="str">
        <f t="shared" si="22"/>
        <v>831553170</v>
      </c>
      <c r="C270" s="360">
        <f t="shared" si="23"/>
        <v>43921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Трансстрой Автоматика и Монтажи АД</v>
      </c>
      <c r="B271" s="92" t="str">
        <f t="shared" si="22"/>
        <v>831553170</v>
      </c>
      <c r="C271" s="360">
        <f t="shared" si="23"/>
        <v>43921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Трансстрой Автоматика и Монтажи АД</v>
      </c>
      <c r="B272" s="92" t="str">
        <f t="shared" si="22"/>
        <v>831553170</v>
      </c>
      <c r="C272" s="360">
        <f t="shared" si="23"/>
        <v>43921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Трансстрой Автоматика и Монтажи АД</v>
      </c>
      <c r="B273" s="92" t="str">
        <f t="shared" si="22"/>
        <v>831553170</v>
      </c>
      <c r="C273" s="360">
        <f t="shared" si="23"/>
        <v>43921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Трансстрой Автоматика и Монтажи АД</v>
      </c>
      <c r="B274" s="92" t="str">
        <f t="shared" si="22"/>
        <v>831553170</v>
      </c>
      <c r="C274" s="360">
        <f t="shared" si="23"/>
        <v>43921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Трансстрой Автоматика и Монтажи АД</v>
      </c>
      <c r="B275" s="92" t="str">
        <f t="shared" si="22"/>
        <v>831553170</v>
      </c>
      <c r="C275" s="360">
        <f t="shared" si="23"/>
        <v>43921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Трансстрой Автоматика и Монтажи АД</v>
      </c>
      <c r="B276" s="92" t="str">
        <f t="shared" si="22"/>
        <v>831553170</v>
      </c>
      <c r="C276" s="360">
        <f t="shared" si="23"/>
        <v>43921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Трансстрой Автоматика и Монтажи АД</v>
      </c>
      <c r="B277" s="92" t="str">
        <f t="shared" si="22"/>
        <v>831553170</v>
      </c>
      <c r="C277" s="360">
        <f t="shared" si="23"/>
        <v>43921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Трансстрой Автоматика и Монтажи АД</v>
      </c>
      <c r="B278" s="92" t="str">
        <f t="shared" si="22"/>
        <v>831553170</v>
      </c>
      <c r="C278" s="360">
        <f t="shared" si="23"/>
        <v>43921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Трансстрой Автоматика и Монтажи АД</v>
      </c>
      <c r="B279" s="92" t="str">
        <f t="shared" si="22"/>
        <v>831553170</v>
      </c>
      <c r="C279" s="360">
        <f t="shared" si="23"/>
        <v>43921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Трансстрой Автоматика и Монтажи АД</v>
      </c>
      <c r="B280" s="92" t="str">
        <f t="shared" si="22"/>
        <v>831553170</v>
      </c>
      <c r="C280" s="360">
        <f t="shared" si="23"/>
        <v>43921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2705</v>
      </c>
    </row>
    <row r="281" spans="1:8" ht="15.75">
      <c r="A281" s="92" t="str">
        <f t="shared" si="21"/>
        <v>Трансстрой Автоматика и Монтажи АД</v>
      </c>
      <c r="B281" s="92" t="str">
        <f t="shared" si="22"/>
        <v>831553170</v>
      </c>
      <c r="C281" s="360">
        <f t="shared" si="23"/>
        <v>43921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Трансстрой Автоматика и Монтажи АД</v>
      </c>
      <c r="B282" s="92" t="str">
        <f aca="true" t="shared" si="25" ref="B282:B345">pdeBulstat</f>
        <v>831553170</v>
      </c>
      <c r="C282" s="360">
        <f aca="true" t="shared" si="26" ref="C282:C345">endDate</f>
        <v>43921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Трансстрой Автоматика и Монтажи АД</v>
      </c>
      <c r="B283" s="92" t="str">
        <f t="shared" si="25"/>
        <v>831553170</v>
      </c>
      <c r="C283" s="360">
        <f t="shared" si="26"/>
        <v>43921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2705</v>
      </c>
    </row>
    <row r="284" spans="1:8" ht="15.75">
      <c r="A284" s="92" t="str">
        <f t="shared" si="24"/>
        <v>Трансстрой Автоматика и Монтажи АД</v>
      </c>
      <c r="B284" s="92" t="str">
        <f t="shared" si="25"/>
        <v>831553170</v>
      </c>
      <c r="C284" s="360">
        <f t="shared" si="26"/>
        <v>43921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8</v>
      </c>
    </row>
    <row r="285" spans="1:8" ht="15.75">
      <c r="A285" s="92" t="str">
        <f t="shared" si="24"/>
        <v>Трансстрой Автоматика и Монтажи АД</v>
      </c>
      <c r="B285" s="92" t="str">
        <f t="shared" si="25"/>
        <v>831553170</v>
      </c>
      <c r="C285" s="360">
        <f t="shared" si="26"/>
        <v>43921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Трансстрой Автоматика и Монтажи АД</v>
      </c>
      <c r="B286" s="92" t="str">
        <f t="shared" si="25"/>
        <v>831553170</v>
      </c>
      <c r="C286" s="360">
        <f t="shared" si="26"/>
        <v>43921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Трансстрой Автоматика и Монтажи АД</v>
      </c>
      <c r="B287" s="92" t="str">
        <f t="shared" si="25"/>
        <v>831553170</v>
      </c>
      <c r="C287" s="360">
        <f t="shared" si="26"/>
        <v>43921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Трансстрой Автоматика и Монтажи АД</v>
      </c>
      <c r="B288" s="92" t="str">
        <f t="shared" si="25"/>
        <v>831553170</v>
      </c>
      <c r="C288" s="360">
        <f t="shared" si="26"/>
        <v>43921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8</v>
      </c>
    </row>
    <row r="289" spans="1:8" ht="15.75">
      <c r="A289" s="92" t="str">
        <f t="shared" si="24"/>
        <v>Трансстрой Автоматика и Монтажи АД</v>
      </c>
      <c r="B289" s="92" t="str">
        <f t="shared" si="25"/>
        <v>831553170</v>
      </c>
      <c r="C289" s="360">
        <f t="shared" si="26"/>
        <v>43921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Трансстрой Автоматика и Монтажи АД</v>
      </c>
      <c r="B290" s="92" t="str">
        <f t="shared" si="25"/>
        <v>831553170</v>
      </c>
      <c r="C290" s="360">
        <f t="shared" si="26"/>
        <v>43921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Трансстрой Автоматика и Монтажи АД</v>
      </c>
      <c r="B291" s="92" t="str">
        <f t="shared" si="25"/>
        <v>831553170</v>
      </c>
      <c r="C291" s="360">
        <f t="shared" si="26"/>
        <v>43921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Трансстрой Автоматика и Монтажи АД</v>
      </c>
      <c r="B292" s="92" t="str">
        <f t="shared" si="25"/>
        <v>831553170</v>
      </c>
      <c r="C292" s="360">
        <f t="shared" si="26"/>
        <v>43921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Трансстрой Автоматика и Монтажи АД</v>
      </c>
      <c r="B293" s="92" t="str">
        <f t="shared" si="25"/>
        <v>831553170</v>
      </c>
      <c r="C293" s="360">
        <f t="shared" si="26"/>
        <v>43921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Трансстрой Автоматика и Монтажи АД</v>
      </c>
      <c r="B294" s="92" t="str">
        <f t="shared" si="25"/>
        <v>831553170</v>
      </c>
      <c r="C294" s="360">
        <f t="shared" si="26"/>
        <v>43921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Трансстрой Автоматика и Монтажи АД</v>
      </c>
      <c r="B295" s="92" t="str">
        <f t="shared" si="25"/>
        <v>831553170</v>
      </c>
      <c r="C295" s="360">
        <f t="shared" si="26"/>
        <v>43921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Трансстрой Автоматика и Монтажи АД</v>
      </c>
      <c r="B296" s="92" t="str">
        <f t="shared" si="25"/>
        <v>831553170</v>
      </c>
      <c r="C296" s="360">
        <f t="shared" si="26"/>
        <v>43921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Трансстрой Автоматика и Монтажи АД</v>
      </c>
      <c r="B297" s="92" t="str">
        <f t="shared" si="25"/>
        <v>831553170</v>
      </c>
      <c r="C297" s="360">
        <f t="shared" si="26"/>
        <v>43921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Трансстрой Автоматика и Монтажи АД</v>
      </c>
      <c r="B298" s="92" t="str">
        <f t="shared" si="25"/>
        <v>831553170</v>
      </c>
      <c r="C298" s="360">
        <f t="shared" si="26"/>
        <v>43921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Трансстрой Автоматика и Монтажи АД</v>
      </c>
      <c r="B299" s="92" t="str">
        <f t="shared" si="25"/>
        <v>831553170</v>
      </c>
      <c r="C299" s="360">
        <f t="shared" si="26"/>
        <v>43921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Трансстрой Автоматика и Монтажи АД</v>
      </c>
      <c r="B300" s="92" t="str">
        <f t="shared" si="25"/>
        <v>831553170</v>
      </c>
      <c r="C300" s="360">
        <f t="shared" si="26"/>
        <v>43921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Трансстрой Автоматика и Монтажи АД</v>
      </c>
      <c r="B301" s="92" t="str">
        <f t="shared" si="25"/>
        <v>831553170</v>
      </c>
      <c r="C301" s="360">
        <f t="shared" si="26"/>
        <v>43921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Трансстрой Автоматика и Монтажи АД</v>
      </c>
      <c r="B302" s="92" t="str">
        <f t="shared" si="25"/>
        <v>831553170</v>
      </c>
      <c r="C302" s="360">
        <f t="shared" si="26"/>
        <v>43921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8</v>
      </c>
    </row>
    <row r="303" spans="1:8" ht="15.75">
      <c r="A303" s="92" t="str">
        <f t="shared" si="24"/>
        <v>Трансстрой Автоматика и Монтажи АД</v>
      </c>
      <c r="B303" s="92" t="str">
        <f t="shared" si="25"/>
        <v>831553170</v>
      </c>
      <c r="C303" s="360">
        <f t="shared" si="26"/>
        <v>43921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Трансстрой Автоматика и Монтажи АД</v>
      </c>
      <c r="B304" s="92" t="str">
        <f t="shared" si="25"/>
        <v>831553170</v>
      </c>
      <c r="C304" s="360">
        <f t="shared" si="26"/>
        <v>43921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Трансстрой Автоматика и Монтажи АД</v>
      </c>
      <c r="B305" s="92" t="str">
        <f t="shared" si="25"/>
        <v>831553170</v>
      </c>
      <c r="C305" s="360">
        <f t="shared" si="26"/>
        <v>43921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8</v>
      </c>
    </row>
    <row r="306" spans="1:8" ht="15.75">
      <c r="A306" s="92" t="str">
        <f t="shared" si="24"/>
        <v>Трансстрой Автоматика и Монтажи АД</v>
      </c>
      <c r="B306" s="92" t="str">
        <f t="shared" si="25"/>
        <v>831553170</v>
      </c>
      <c r="C306" s="360">
        <f t="shared" si="26"/>
        <v>43921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Трансстрой Автоматика и Монтажи АД</v>
      </c>
      <c r="B307" s="92" t="str">
        <f t="shared" si="25"/>
        <v>831553170</v>
      </c>
      <c r="C307" s="360">
        <f t="shared" si="26"/>
        <v>43921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Трансстрой Автоматика и Монтажи АД</v>
      </c>
      <c r="B308" s="92" t="str">
        <f t="shared" si="25"/>
        <v>831553170</v>
      </c>
      <c r="C308" s="360">
        <f t="shared" si="26"/>
        <v>43921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Трансстрой Автоматика и Монтажи АД</v>
      </c>
      <c r="B309" s="92" t="str">
        <f t="shared" si="25"/>
        <v>831553170</v>
      </c>
      <c r="C309" s="360">
        <f t="shared" si="26"/>
        <v>43921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Трансстрой Автоматика и Монтажи АД</v>
      </c>
      <c r="B310" s="92" t="str">
        <f t="shared" si="25"/>
        <v>831553170</v>
      </c>
      <c r="C310" s="360">
        <f t="shared" si="26"/>
        <v>43921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Трансстрой Автоматика и Монтажи АД</v>
      </c>
      <c r="B311" s="92" t="str">
        <f t="shared" si="25"/>
        <v>831553170</v>
      </c>
      <c r="C311" s="360">
        <f t="shared" si="26"/>
        <v>43921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Трансстрой Автоматика и Монтажи АД</v>
      </c>
      <c r="B312" s="92" t="str">
        <f t="shared" si="25"/>
        <v>831553170</v>
      </c>
      <c r="C312" s="360">
        <f t="shared" si="26"/>
        <v>43921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Трансстрой Автоматика и Монтажи АД</v>
      </c>
      <c r="B313" s="92" t="str">
        <f t="shared" si="25"/>
        <v>831553170</v>
      </c>
      <c r="C313" s="360">
        <f t="shared" si="26"/>
        <v>43921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Трансстрой Автоматика и Монтажи АД</v>
      </c>
      <c r="B314" s="92" t="str">
        <f t="shared" si="25"/>
        <v>831553170</v>
      </c>
      <c r="C314" s="360">
        <f t="shared" si="26"/>
        <v>43921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Трансстрой Автоматика и Монтажи АД</v>
      </c>
      <c r="B315" s="92" t="str">
        <f t="shared" si="25"/>
        <v>831553170</v>
      </c>
      <c r="C315" s="360">
        <f t="shared" si="26"/>
        <v>43921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Трансстрой Автоматика и Монтажи АД</v>
      </c>
      <c r="B316" s="92" t="str">
        <f t="shared" si="25"/>
        <v>831553170</v>
      </c>
      <c r="C316" s="360">
        <f t="shared" si="26"/>
        <v>43921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Трансстрой Автоматика и Монтажи АД</v>
      </c>
      <c r="B317" s="92" t="str">
        <f t="shared" si="25"/>
        <v>831553170</v>
      </c>
      <c r="C317" s="360">
        <f t="shared" si="26"/>
        <v>43921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Трансстрой Автоматика и Монтажи АД</v>
      </c>
      <c r="B318" s="92" t="str">
        <f t="shared" si="25"/>
        <v>831553170</v>
      </c>
      <c r="C318" s="360">
        <f t="shared" si="26"/>
        <v>43921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Трансстрой Автоматика и Монтажи АД</v>
      </c>
      <c r="B319" s="92" t="str">
        <f t="shared" si="25"/>
        <v>831553170</v>
      </c>
      <c r="C319" s="360">
        <f t="shared" si="26"/>
        <v>43921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Трансстрой Автоматика и Монтажи АД</v>
      </c>
      <c r="B320" s="92" t="str">
        <f t="shared" si="25"/>
        <v>831553170</v>
      </c>
      <c r="C320" s="360">
        <f t="shared" si="26"/>
        <v>43921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Трансстрой Автоматика и Монтажи АД</v>
      </c>
      <c r="B321" s="92" t="str">
        <f t="shared" si="25"/>
        <v>831553170</v>
      </c>
      <c r="C321" s="360">
        <f t="shared" si="26"/>
        <v>43921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Трансстрой Автоматика и Монтажи АД</v>
      </c>
      <c r="B322" s="92" t="str">
        <f t="shared" si="25"/>
        <v>831553170</v>
      </c>
      <c r="C322" s="360">
        <f t="shared" si="26"/>
        <v>43921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Трансстрой Автоматика и Монтажи АД</v>
      </c>
      <c r="B323" s="92" t="str">
        <f t="shared" si="25"/>
        <v>831553170</v>
      </c>
      <c r="C323" s="360">
        <f t="shared" si="26"/>
        <v>43921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Трансстрой Автоматика и Монтажи АД</v>
      </c>
      <c r="B324" s="92" t="str">
        <f t="shared" si="25"/>
        <v>831553170</v>
      </c>
      <c r="C324" s="360">
        <f t="shared" si="26"/>
        <v>43921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Трансстрой Автоматика и Монтажи АД</v>
      </c>
      <c r="B325" s="92" t="str">
        <f t="shared" si="25"/>
        <v>831553170</v>
      </c>
      <c r="C325" s="360">
        <f t="shared" si="26"/>
        <v>43921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Трансстрой Автоматика и Монтажи АД</v>
      </c>
      <c r="B326" s="92" t="str">
        <f t="shared" si="25"/>
        <v>831553170</v>
      </c>
      <c r="C326" s="360">
        <f t="shared" si="26"/>
        <v>43921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Трансстрой Автоматика и Монтажи АД</v>
      </c>
      <c r="B327" s="92" t="str">
        <f t="shared" si="25"/>
        <v>831553170</v>
      </c>
      <c r="C327" s="360">
        <f t="shared" si="26"/>
        <v>43921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Трансстрой Автоматика и Монтажи АД</v>
      </c>
      <c r="B328" s="92" t="str">
        <f t="shared" si="25"/>
        <v>831553170</v>
      </c>
      <c r="C328" s="360">
        <f t="shared" si="26"/>
        <v>43921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Трансстрой Автоматика и Монтажи АД</v>
      </c>
      <c r="B329" s="92" t="str">
        <f t="shared" si="25"/>
        <v>831553170</v>
      </c>
      <c r="C329" s="360">
        <f t="shared" si="26"/>
        <v>43921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Трансстрой Автоматика и Монтажи АД</v>
      </c>
      <c r="B330" s="92" t="str">
        <f t="shared" si="25"/>
        <v>831553170</v>
      </c>
      <c r="C330" s="360">
        <f t="shared" si="26"/>
        <v>43921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Трансстрой Автоматика и Монтажи АД</v>
      </c>
      <c r="B331" s="92" t="str">
        <f t="shared" si="25"/>
        <v>831553170</v>
      </c>
      <c r="C331" s="360">
        <f t="shared" si="26"/>
        <v>43921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Трансстрой Автоматика и Монтажи АД</v>
      </c>
      <c r="B332" s="92" t="str">
        <f t="shared" si="25"/>
        <v>831553170</v>
      </c>
      <c r="C332" s="360">
        <f t="shared" si="26"/>
        <v>43921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Трансстрой Автоматика и Монтажи АД</v>
      </c>
      <c r="B333" s="92" t="str">
        <f t="shared" si="25"/>
        <v>831553170</v>
      </c>
      <c r="C333" s="360">
        <f t="shared" si="26"/>
        <v>43921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Трансстрой Автоматика и Монтажи АД</v>
      </c>
      <c r="B334" s="92" t="str">
        <f t="shared" si="25"/>
        <v>831553170</v>
      </c>
      <c r="C334" s="360">
        <f t="shared" si="26"/>
        <v>43921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Трансстрой Автоматика и Монтажи АД</v>
      </c>
      <c r="B335" s="92" t="str">
        <f t="shared" si="25"/>
        <v>831553170</v>
      </c>
      <c r="C335" s="360">
        <f t="shared" si="26"/>
        <v>43921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Трансстрой Автоматика и Монтажи АД</v>
      </c>
      <c r="B336" s="92" t="str">
        <f t="shared" si="25"/>
        <v>831553170</v>
      </c>
      <c r="C336" s="360">
        <f t="shared" si="26"/>
        <v>43921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Трансстрой Автоматика и Монтажи АД</v>
      </c>
      <c r="B337" s="92" t="str">
        <f t="shared" si="25"/>
        <v>831553170</v>
      </c>
      <c r="C337" s="360">
        <f t="shared" si="26"/>
        <v>43921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Трансстрой Автоматика и Монтажи АД</v>
      </c>
      <c r="B338" s="92" t="str">
        <f t="shared" si="25"/>
        <v>831553170</v>
      </c>
      <c r="C338" s="360">
        <f t="shared" si="26"/>
        <v>43921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Трансстрой Автоматика и Монтажи АД</v>
      </c>
      <c r="B339" s="92" t="str">
        <f t="shared" si="25"/>
        <v>831553170</v>
      </c>
      <c r="C339" s="360">
        <f t="shared" si="26"/>
        <v>43921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Трансстрой Автоматика и Монтажи АД</v>
      </c>
      <c r="B340" s="92" t="str">
        <f t="shared" si="25"/>
        <v>831553170</v>
      </c>
      <c r="C340" s="360">
        <f t="shared" si="26"/>
        <v>43921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Трансстрой Автоматика и Монтажи АД</v>
      </c>
      <c r="B341" s="92" t="str">
        <f t="shared" si="25"/>
        <v>831553170</v>
      </c>
      <c r="C341" s="360">
        <f t="shared" si="26"/>
        <v>43921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Трансстрой Автоматика и Монтажи АД</v>
      </c>
      <c r="B342" s="92" t="str">
        <f t="shared" si="25"/>
        <v>831553170</v>
      </c>
      <c r="C342" s="360">
        <f t="shared" si="26"/>
        <v>43921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Трансстрой Автоматика и Монтажи АД</v>
      </c>
      <c r="B343" s="92" t="str">
        <f t="shared" si="25"/>
        <v>831553170</v>
      </c>
      <c r="C343" s="360">
        <f t="shared" si="26"/>
        <v>43921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Трансстрой Автоматика и Монтажи АД</v>
      </c>
      <c r="B344" s="92" t="str">
        <f t="shared" si="25"/>
        <v>831553170</v>
      </c>
      <c r="C344" s="360">
        <f t="shared" si="26"/>
        <v>43921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Трансстрой Автоматика и Монтажи АД</v>
      </c>
      <c r="B345" s="92" t="str">
        <f t="shared" si="25"/>
        <v>831553170</v>
      </c>
      <c r="C345" s="360">
        <f t="shared" si="26"/>
        <v>43921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Трансстрой Автоматика и Монтажи АД</v>
      </c>
      <c r="B346" s="92" t="str">
        <f aca="true" t="shared" si="28" ref="B346:B409">pdeBulstat</f>
        <v>831553170</v>
      </c>
      <c r="C346" s="360">
        <f aca="true" t="shared" si="29" ref="C346:C409">endDate</f>
        <v>43921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Трансстрой Автоматика и Монтажи АД</v>
      </c>
      <c r="B347" s="92" t="str">
        <f t="shared" si="28"/>
        <v>831553170</v>
      </c>
      <c r="C347" s="360">
        <f t="shared" si="29"/>
        <v>43921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Трансстрой Автоматика и Монтажи АД</v>
      </c>
      <c r="B348" s="92" t="str">
        <f t="shared" si="28"/>
        <v>831553170</v>
      </c>
      <c r="C348" s="360">
        <f t="shared" si="29"/>
        <v>43921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Трансстрой Автоматика и Монтажи АД</v>
      </c>
      <c r="B349" s="92" t="str">
        <f t="shared" si="28"/>
        <v>831553170</v>
      </c>
      <c r="C349" s="360">
        <f t="shared" si="29"/>
        <v>43921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Трансстрой Автоматика и Монтажи АД</v>
      </c>
      <c r="B350" s="92" t="str">
        <f t="shared" si="28"/>
        <v>831553170</v>
      </c>
      <c r="C350" s="360">
        <f t="shared" si="29"/>
        <v>43921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592</v>
      </c>
    </row>
    <row r="351" spans="1:8" ht="15.75">
      <c r="A351" s="92" t="str">
        <f t="shared" si="27"/>
        <v>Трансстрой Автоматика и Монтажи АД</v>
      </c>
      <c r="B351" s="92" t="str">
        <f t="shared" si="28"/>
        <v>831553170</v>
      </c>
      <c r="C351" s="360">
        <f t="shared" si="29"/>
        <v>43921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Трансстрой Автоматика и Монтажи АД</v>
      </c>
      <c r="B352" s="92" t="str">
        <f t="shared" si="28"/>
        <v>831553170</v>
      </c>
      <c r="C352" s="360">
        <f t="shared" si="29"/>
        <v>43921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Трансстрой Автоматика и Монтажи АД</v>
      </c>
      <c r="B353" s="92" t="str">
        <f t="shared" si="28"/>
        <v>831553170</v>
      </c>
      <c r="C353" s="360">
        <f t="shared" si="29"/>
        <v>43921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Трансстрой Автоматика и Монтажи АД</v>
      </c>
      <c r="B354" s="92" t="str">
        <f t="shared" si="28"/>
        <v>831553170</v>
      </c>
      <c r="C354" s="360">
        <f t="shared" si="29"/>
        <v>43921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592</v>
      </c>
    </row>
    <row r="355" spans="1:8" ht="15.75">
      <c r="A355" s="92" t="str">
        <f t="shared" si="27"/>
        <v>Трансстрой Автоматика и Монтажи АД</v>
      </c>
      <c r="B355" s="92" t="str">
        <f t="shared" si="28"/>
        <v>831553170</v>
      </c>
      <c r="C355" s="360">
        <f t="shared" si="29"/>
        <v>43921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-19</v>
      </c>
    </row>
    <row r="356" spans="1:8" ht="15.75">
      <c r="A356" s="92" t="str">
        <f t="shared" si="27"/>
        <v>Трансстрой Автоматика и Монтажи АД</v>
      </c>
      <c r="B356" s="92" t="str">
        <f t="shared" si="28"/>
        <v>831553170</v>
      </c>
      <c r="C356" s="360">
        <f t="shared" si="29"/>
        <v>43921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Трансстрой Автоматика и Монтажи АД</v>
      </c>
      <c r="B357" s="92" t="str">
        <f t="shared" si="28"/>
        <v>831553170</v>
      </c>
      <c r="C357" s="360">
        <f t="shared" si="29"/>
        <v>43921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Трансстрой Автоматика и Монтажи АД</v>
      </c>
      <c r="B358" s="92" t="str">
        <f t="shared" si="28"/>
        <v>831553170</v>
      </c>
      <c r="C358" s="360">
        <f t="shared" si="29"/>
        <v>43921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Трансстрой Автоматика и Монтажи АД</v>
      </c>
      <c r="B359" s="92" t="str">
        <f t="shared" si="28"/>
        <v>831553170</v>
      </c>
      <c r="C359" s="360">
        <f t="shared" si="29"/>
        <v>43921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Трансстрой Автоматика и Монтажи АД</v>
      </c>
      <c r="B360" s="92" t="str">
        <f t="shared" si="28"/>
        <v>831553170</v>
      </c>
      <c r="C360" s="360">
        <f t="shared" si="29"/>
        <v>43921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Трансстрой Автоматика и Монтажи АД</v>
      </c>
      <c r="B361" s="92" t="str">
        <f t="shared" si="28"/>
        <v>831553170</v>
      </c>
      <c r="C361" s="360">
        <f t="shared" si="29"/>
        <v>43921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Трансстрой Автоматика и Монтажи АД</v>
      </c>
      <c r="B362" s="92" t="str">
        <f t="shared" si="28"/>
        <v>831553170</v>
      </c>
      <c r="C362" s="360">
        <f t="shared" si="29"/>
        <v>43921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Трансстрой Автоматика и Монтажи АД</v>
      </c>
      <c r="B363" s="92" t="str">
        <f t="shared" si="28"/>
        <v>831553170</v>
      </c>
      <c r="C363" s="360">
        <f t="shared" si="29"/>
        <v>43921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Трансстрой Автоматика и Монтажи АД</v>
      </c>
      <c r="B364" s="92" t="str">
        <f t="shared" si="28"/>
        <v>831553170</v>
      </c>
      <c r="C364" s="360">
        <f t="shared" si="29"/>
        <v>43921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Трансстрой Автоматика и Монтажи АД</v>
      </c>
      <c r="B365" s="92" t="str">
        <f t="shared" si="28"/>
        <v>831553170</v>
      </c>
      <c r="C365" s="360">
        <f t="shared" si="29"/>
        <v>43921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Трансстрой Автоматика и Монтажи АД</v>
      </c>
      <c r="B366" s="92" t="str">
        <f t="shared" si="28"/>
        <v>831553170</v>
      </c>
      <c r="C366" s="360">
        <f t="shared" si="29"/>
        <v>43921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Трансстрой Автоматика и Монтажи АД</v>
      </c>
      <c r="B367" s="92" t="str">
        <f t="shared" si="28"/>
        <v>831553170</v>
      </c>
      <c r="C367" s="360">
        <f t="shared" si="29"/>
        <v>43921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Трансстрой Автоматика и Монтажи АД</v>
      </c>
      <c r="B368" s="92" t="str">
        <f t="shared" si="28"/>
        <v>831553170</v>
      </c>
      <c r="C368" s="360">
        <f t="shared" si="29"/>
        <v>43921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573</v>
      </c>
    </row>
    <row r="369" spans="1:8" ht="15.75">
      <c r="A369" s="92" t="str">
        <f t="shared" si="27"/>
        <v>Трансстрой Автоматика и Монтажи АД</v>
      </c>
      <c r="B369" s="92" t="str">
        <f t="shared" si="28"/>
        <v>831553170</v>
      </c>
      <c r="C369" s="360">
        <f t="shared" si="29"/>
        <v>43921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Трансстрой Автоматика и Монтажи АД</v>
      </c>
      <c r="B370" s="92" t="str">
        <f t="shared" si="28"/>
        <v>831553170</v>
      </c>
      <c r="C370" s="360">
        <f t="shared" si="29"/>
        <v>43921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Трансстрой Автоматика и Монтажи АД</v>
      </c>
      <c r="B371" s="92" t="str">
        <f t="shared" si="28"/>
        <v>831553170</v>
      </c>
      <c r="C371" s="360">
        <f t="shared" si="29"/>
        <v>43921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573</v>
      </c>
    </row>
    <row r="372" spans="1:8" ht="15.75">
      <c r="A372" s="92" t="str">
        <f t="shared" si="27"/>
        <v>Трансстрой Автоматика и Монтажи АД</v>
      </c>
      <c r="B372" s="92" t="str">
        <f t="shared" si="28"/>
        <v>831553170</v>
      </c>
      <c r="C372" s="360">
        <f t="shared" si="29"/>
        <v>43921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-1411</v>
      </c>
    </row>
    <row r="373" spans="1:8" ht="15.75">
      <c r="A373" s="92" t="str">
        <f t="shared" si="27"/>
        <v>Трансстрой Автоматика и Монтажи АД</v>
      </c>
      <c r="B373" s="92" t="str">
        <f t="shared" si="28"/>
        <v>831553170</v>
      </c>
      <c r="C373" s="360">
        <f t="shared" si="29"/>
        <v>43921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Трансстрой Автоматика и Монтажи АД</v>
      </c>
      <c r="B374" s="92" t="str">
        <f t="shared" si="28"/>
        <v>831553170</v>
      </c>
      <c r="C374" s="360">
        <f t="shared" si="29"/>
        <v>43921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Трансстрой Автоматика и Монтажи АД</v>
      </c>
      <c r="B375" s="92" t="str">
        <f t="shared" si="28"/>
        <v>831553170</v>
      </c>
      <c r="C375" s="360">
        <f t="shared" si="29"/>
        <v>43921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Трансстрой Автоматика и Монтажи АД</v>
      </c>
      <c r="B376" s="92" t="str">
        <f t="shared" si="28"/>
        <v>831553170</v>
      </c>
      <c r="C376" s="360">
        <f t="shared" si="29"/>
        <v>43921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-1411</v>
      </c>
    </row>
    <row r="377" spans="1:8" ht="15.75">
      <c r="A377" s="92" t="str">
        <f t="shared" si="27"/>
        <v>Трансстрой Автоматика и Монтажи АД</v>
      </c>
      <c r="B377" s="92" t="str">
        <f t="shared" si="28"/>
        <v>831553170</v>
      </c>
      <c r="C377" s="360">
        <f t="shared" si="29"/>
        <v>43921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Трансстрой Автоматика и Монтажи АД</v>
      </c>
      <c r="B378" s="92" t="str">
        <f t="shared" si="28"/>
        <v>831553170</v>
      </c>
      <c r="C378" s="360">
        <f t="shared" si="29"/>
        <v>43921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Трансстрой Автоматика и Монтажи АД</v>
      </c>
      <c r="B379" s="92" t="str">
        <f t="shared" si="28"/>
        <v>831553170</v>
      </c>
      <c r="C379" s="360">
        <f t="shared" si="29"/>
        <v>43921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Трансстрой Автоматика и Монтажи АД</v>
      </c>
      <c r="B380" s="92" t="str">
        <f t="shared" si="28"/>
        <v>831553170</v>
      </c>
      <c r="C380" s="360">
        <f t="shared" si="29"/>
        <v>43921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Трансстрой Автоматика и Монтажи АД</v>
      </c>
      <c r="B381" s="92" t="str">
        <f t="shared" si="28"/>
        <v>831553170</v>
      </c>
      <c r="C381" s="360">
        <f t="shared" si="29"/>
        <v>43921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Трансстрой Автоматика и Монтажи АД</v>
      </c>
      <c r="B382" s="92" t="str">
        <f t="shared" si="28"/>
        <v>831553170</v>
      </c>
      <c r="C382" s="360">
        <f t="shared" si="29"/>
        <v>43921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Трансстрой Автоматика и Монтажи АД</v>
      </c>
      <c r="B383" s="92" t="str">
        <f t="shared" si="28"/>
        <v>831553170</v>
      </c>
      <c r="C383" s="360">
        <f t="shared" si="29"/>
        <v>43921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Трансстрой Автоматика и Монтажи АД</v>
      </c>
      <c r="B384" s="92" t="str">
        <f t="shared" si="28"/>
        <v>831553170</v>
      </c>
      <c r="C384" s="360">
        <f t="shared" si="29"/>
        <v>43921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Трансстрой Автоматика и Монтажи АД</v>
      </c>
      <c r="B385" s="92" t="str">
        <f t="shared" si="28"/>
        <v>831553170</v>
      </c>
      <c r="C385" s="360">
        <f t="shared" si="29"/>
        <v>43921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Трансстрой Автоматика и Монтажи АД</v>
      </c>
      <c r="B386" s="92" t="str">
        <f t="shared" si="28"/>
        <v>831553170</v>
      </c>
      <c r="C386" s="360">
        <f t="shared" si="29"/>
        <v>43921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Трансстрой Автоматика и Монтажи АД</v>
      </c>
      <c r="B387" s="92" t="str">
        <f t="shared" si="28"/>
        <v>831553170</v>
      </c>
      <c r="C387" s="360">
        <f t="shared" si="29"/>
        <v>43921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Трансстрой Автоматика и Монтажи АД</v>
      </c>
      <c r="B388" s="92" t="str">
        <f t="shared" si="28"/>
        <v>831553170</v>
      </c>
      <c r="C388" s="360">
        <f t="shared" si="29"/>
        <v>43921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Трансстрой Автоматика и Монтажи АД</v>
      </c>
      <c r="B389" s="92" t="str">
        <f t="shared" si="28"/>
        <v>831553170</v>
      </c>
      <c r="C389" s="360">
        <f t="shared" si="29"/>
        <v>43921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Трансстрой Автоматика и Монтажи АД</v>
      </c>
      <c r="B390" s="92" t="str">
        <f t="shared" si="28"/>
        <v>831553170</v>
      </c>
      <c r="C390" s="360">
        <f t="shared" si="29"/>
        <v>43921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-1411</v>
      </c>
    </row>
    <row r="391" spans="1:8" ht="15.75">
      <c r="A391" s="92" t="str">
        <f t="shared" si="27"/>
        <v>Трансстрой Автоматика и Монтажи АД</v>
      </c>
      <c r="B391" s="92" t="str">
        <f t="shared" si="28"/>
        <v>831553170</v>
      </c>
      <c r="C391" s="360">
        <f t="shared" si="29"/>
        <v>43921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Трансстрой Автоматика и Монтажи АД</v>
      </c>
      <c r="B392" s="92" t="str">
        <f t="shared" si="28"/>
        <v>831553170</v>
      </c>
      <c r="C392" s="360">
        <f t="shared" si="29"/>
        <v>43921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Трансстрой Автоматика и Монтажи АД</v>
      </c>
      <c r="B393" s="92" t="str">
        <f t="shared" si="28"/>
        <v>831553170</v>
      </c>
      <c r="C393" s="360">
        <f t="shared" si="29"/>
        <v>43921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-1411</v>
      </c>
    </row>
    <row r="394" spans="1:8" ht="15.75">
      <c r="A394" s="92" t="str">
        <f t="shared" si="27"/>
        <v>Трансстрой Автоматика и Монтажи АД</v>
      </c>
      <c r="B394" s="92" t="str">
        <f t="shared" si="28"/>
        <v>831553170</v>
      </c>
      <c r="C394" s="360">
        <f t="shared" si="29"/>
        <v>43921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Трансстрой Автоматика и Монтажи АД</v>
      </c>
      <c r="B395" s="92" t="str">
        <f t="shared" si="28"/>
        <v>831553170</v>
      </c>
      <c r="C395" s="360">
        <f t="shared" si="29"/>
        <v>43921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Трансстрой Автоматика и Монтажи АД</v>
      </c>
      <c r="B396" s="92" t="str">
        <f t="shared" si="28"/>
        <v>831553170</v>
      </c>
      <c r="C396" s="360">
        <f t="shared" si="29"/>
        <v>43921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Трансстрой Автоматика и Монтажи АД</v>
      </c>
      <c r="B397" s="92" t="str">
        <f t="shared" si="28"/>
        <v>831553170</v>
      </c>
      <c r="C397" s="360">
        <f t="shared" si="29"/>
        <v>43921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Трансстрой Автоматика и Монтажи АД</v>
      </c>
      <c r="B398" s="92" t="str">
        <f t="shared" si="28"/>
        <v>831553170</v>
      </c>
      <c r="C398" s="360">
        <f t="shared" si="29"/>
        <v>43921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Трансстрой Автоматика и Монтажи АД</v>
      </c>
      <c r="B399" s="92" t="str">
        <f t="shared" si="28"/>
        <v>831553170</v>
      </c>
      <c r="C399" s="360">
        <f t="shared" si="29"/>
        <v>43921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Трансстрой Автоматика и Монтажи АД</v>
      </c>
      <c r="B400" s="92" t="str">
        <f t="shared" si="28"/>
        <v>831553170</v>
      </c>
      <c r="C400" s="360">
        <f t="shared" si="29"/>
        <v>43921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Трансстрой Автоматика и Монтажи АД</v>
      </c>
      <c r="B401" s="92" t="str">
        <f t="shared" si="28"/>
        <v>831553170</v>
      </c>
      <c r="C401" s="360">
        <f t="shared" si="29"/>
        <v>43921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Трансстрой Автоматика и Монтажи АД</v>
      </c>
      <c r="B402" s="92" t="str">
        <f t="shared" si="28"/>
        <v>831553170</v>
      </c>
      <c r="C402" s="360">
        <f t="shared" si="29"/>
        <v>43921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Трансстрой Автоматика и Монтажи АД</v>
      </c>
      <c r="B403" s="92" t="str">
        <f t="shared" si="28"/>
        <v>831553170</v>
      </c>
      <c r="C403" s="360">
        <f t="shared" si="29"/>
        <v>43921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Трансстрой Автоматика и Монтажи АД</v>
      </c>
      <c r="B404" s="92" t="str">
        <f t="shared" si="28"/>
        <v>831553170</v>
      </c>
      <c r="C404" s="360">
        <f t="shared" si="29"/>
        <v>43921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Трансстрой Автоматика и Монтажи АД</v>
      </c>
      <c r="B405" s="92" t="str">
        <f t="shared" si="28"/>
        <v>831553170</v>
      </c>
      <c r="C405" s="360">
        <f t="shared" si="29"/>
        <v>43921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Трансстрой Автоматика и Монтажи АД</v>
      </c>
      <c r="B406" s="92" t="str">
        <f t="shared" si="28"/>
        <v>831553170</v>
      </c>
      <c r="C406" s="360">
        <f t="shared" si="29"/>
        <v>43921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Трансстрой Автоматика и Монтажи АД</v>
      </c>
      <c r="B407" s="92" t="str">
        <f t="shared" si="28"/>
        <v>831553170</v>
      </c>
      <c r="C407" s="360">
        <f t="shared" si="29"/>
        <v>43921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Трансстрой Автоматика и Монтажи АД</v>
      </c>
      <c r="B408" s="92" t="str">
        <f t="shared" si="28"/>
        <v>831553170</v>
      </c>
      <c r="C408" s="360">
        <f t="shared" si="29"/>
        <v>43921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Трансстрой Автоматика и Монтажи АД</v>
      </c>
      <c r="B409" s="92" t="str">
        <f t="shared" si="28"/>
        <v>831553170</v>
      </c>
      <c r="C409" s="360">
        <f t="shared" si="29"/>
        <v>43921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Трансстрой Автоматика и Монтажи АД</v>
      </c>
      <c r="B410" s="92" t="str">
        <f aca="true" t="shared" si="31" ref="B410:B459">pdeBulstat</f>
        <v>831553170</v>
      </c>
      <c r="C410" s="360">
        <f aca="true" t="shared" si="32" ref="C410:C459">endDate</f>
        <v>43921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Трансстрой Автоматика и Монтажи АД</v>
      </c>
      <c r="B411" s="92" t="str">
        <f t="shared" si="31"/>
        <v>831553170</v>
      </c>
      <c r="C411" s="360">
        <f t="shared" si="32"/>
        <v>43921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Трансстрой Автоматика и Монтажи АД</v>
      </c>
      <c r="B412" s="92" t="str">
        <f t="shared" si="31"/>
        <v>831553170</v>
      </c>
      <c r="C412" s="360">
        <f t="shared" si="32"/>
        <v>43921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Трансстрой Автоматика и Монтажи АД</v>
      </c>
      <c r="B413" s="92" t="str">
        <f t="shared" si="31"/>
        <v>831553170</v>
      </c>
      <c r="C413" s="360">
        <f t="shared" si="32"/>
        <v>43921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Трансстрой Автоматика и Монтажи АД</v>
      </c>
      <c r="B414" s="92" t="str">
        <f t="shared" si="31"/>
        <v>831553170</v>
      </c>
      <c r="C414" s="360">
        <f t="shared" si="32"/>
        <v>43921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Трансстрой Автоматика и Монтажи АД</v>
      </c>
      <c r="B415" s="92" t="str">
        <f t="shared" si="31"/>
        <v>831553170</v>
      </c>
      <c r="C415" s="360">
        <f t="shared" si="32"/>
        <v>43921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Трансстрой Автоматика и Монтажи АД</v>
      </c>
      <c r="B416" s="92" t="str">
        <f t="shared" si="31"/>
        <v>831553170</v>
      </c>
      <c r="C416" s="360">
        <f t="shared" si="32"/>
        <v>43921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1949</v>
      </c>
    </row>
    <row r="417" spans="1:8" ht="15.75">
      <c r="A417" s="92" t="str">
        <f t="shared" si="30"/>
        <v>Трансстрой Автоматика и Монтажи АД</v>
      </c>
      <c r="B417" s="92" t="str">
        <f t="shared" si="31"/>
        <v>831553170</v>
      </c>
      <c r="C417" s="360">
        <f t="shared" si="32"/>
        <v>43921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Трансстрой Автоматика и Монтажи АД</v>
      </c>
      <c r="B418" s="92" t="str">
        <f t="shared" si="31"/>
        <v>831553170</v>
      </c>
      <c r="C418" s="360">
        <f t="shared" si="32"/>
        <v>43921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Трансстрой Автоматика и Монтажи АД</v>
      </c>
      <c r="B419" s="92" t="str">
        <f t="shared" si="31"/>
        <v>831553170</v>
      </c>
      <c r="C419" s="360">
        <f t="shared" si="32"/>
        <v>43921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Трансстрой Автоматика и Монтажи АД</v>
      </c>
      <c r="B420" s="92" t="str">
        <f t="shared" si="31"/>
        <v>831553170</v>
      </c>
      <c r="C420" s="360">
        <f t="shared" si="32"/>
        <v>43921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1949</v>
      </c>
    </row>
    <row r="421" spans="1:8" ht="15.75">
      <c r="A421" s="92" t="str">
        <f t="shared" si="30"/>
        <v>Трансстрой Автоматика и Монтажи АД</v>
      </c>
      <c r="B421" s="92" t="str">
        <f t="shared" si="31"/>
        <v>831553170</v>
      </c>
      <c r="C421" s="360">
        <f t="shared" si="32"/>
        <v>43921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-19</v>
      </c>
    </row>
    <row r="422" spans="1:8" ht="15.75">
      <c r="A422" s="92" t="str">
        <f t="shared" si="30"/>
        <v>Трансстрой Автоматика и Монтажи АД</v>
      </c>
      <c r="B422" s="92" t="str">
        <f t="shared" si="31"/>
        <v>831553170</v>
      </c>
      <c r="C422" s="360">
        <f t="shared" si="32"/>
        <v>43921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Трансстрой Автоматика и Монтажи АД</v>
      </c>
      <c r="B423" s="92" t="str">
        <f t="shared" si="31"/>
        <v>831553170</v>
      </c>
      <c r="C423" s="360">
        <f t="shared" si="32"/>
        <v>43921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Трансстрой Автоматика и Монтажи АД</v>
      </c>
      <c r="B424" s="92" t="str">
        <f t="shared" si="31"/>
        <v>831553170</v>
      </c>
      <c r="C424" s="360">
        <f t="shared" si="32"/>
        <v>43921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Трансстрой Автоматика и Монтажи АД</v>
      </c>
      <c r="B425" s="92" t="str">
        <f t="shared" si="31"/>
        <v>831553170</v>
      </c>
      <c r="C425" s="360">
        <f t="shared" si="32"/>
        <v>43921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Трансстрой Автоматика и Монтажи АД</v>
      </c>
      <c r="B426" s="92" t="str">
        <f t="shared" si="31"/>
        <v>831553170</v>
      </c>
      <c r="C426" s="360">
        <f t="shared" si="32"/>
        <v>43921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Трансстрой Автоматика и Монтажи АД</v>
      </c>
      <c r="B427" s="92" t="str">
        <f t="shared" si="31"/>
        <v>831553170</v>
      </c>
      <c r="C427" s="360">
        <f t="shared" si="32"/>
        <v>43921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Трансстрой Автоматика и Монтажи АД</v>
      </c>
      <c r="B428" s="92" t="str">
        <f t="shared" si="31"/>
        <v>831553170</v>
      </c>
      <c r="C428" s="360">
        <f t="shared" si="32"/>
        <v>43921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Трансстрой Автоматика и Монтажи АД</v>
      </c>
      <c r="B429" s="92" t="str">
        <f t="shared" si="31"/>
        <v>831553170</v>
      </c>
      <c r="C429" s="360">
        <f t="shared" si="32"/>
        <v>43921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Трансстрой Автоматика и Монтажи АД</v>
      </c>
      <c r="B430" s="92" t="str">
        <f t="shared" si="31"/>
        <v>831553170</v>
      </c>
      <c r="C430" s="360">
        <f t="shared" si="32"/>
        <v>43921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Трансстрой Автоматика и Монтажи АД</v>
      </c>
      <c r="B431" s="92" t="str">
        <f t="shared" si="31"/>
        <v>831553170</v>
      </c>
      <c r="C431" s="360">
        <f t="shared" si="32"/>
        <v>43921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Трансстрой Автоматика и Монтажи АД</v>
      </c>
      <c r="B432" s="92" t="str">
        <f t="shared" si="31"/>
        <v>831553170</v>
      </c>
      <c r="C432" s="360">
        <f t="shared" si="32"/>
        <v>43921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Трансстрой Автоматика и Монтажи АД</v>
      </c>
      <c r="B433" s="92" t="str">
        <f t="shared" si="31"/>
        <v>831553170</v>
      </c>
      <c r="C433" s="360">
        <f t="shared" si="32"/>
        <v>43921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Трансстрой Автоматика и Монтажи АД</v>
      </c>
      <c r="B434" s="92" t="str">
        <f t="shared" si="31"/>
        <v>831553170</v>
      </c>
      <c r="C434" s="360">
        <f t="shared" si="32"/>
        <v>43921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1930</v>
      </c>
    </row>
    <row r="435" spans="1:8" ht="15.75">
      <c r="A435" s="92" t="str">
        <f t="shared" si="30"/>
        <v>Трансстрой Автоматика и Монтажи АД</v>
      </c>
      <c r="B435" s="92" t="str">
        <f t="shared" si="31"/>
        <v>831553170</v>
      </c>
      <c r="C435" s="360">
        <f t="shared" si="32"/>
        <v>43921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Трансстрой Автоматика и Монтажи АД</v>
      </c>
      <c r="B436" s="92" t="str">
        <f t="shared" si="31"/>
        <v>831553170</v>
      </c>
      <c r="C436" s="360">
        <f t="shared" si="32"/>
        <v>43921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Трансстрой Автоматика и Монтажи АД</v>
      </c>
      <c r="B437" s="92" t="str">
        <f t="shared" si="31"/>
        <v>831553170</v>
      </c>
      <c r="C437" s="360">
        <f t="shared" si="32"/>
        <v>43921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1930</v>
      </c>
    </row>
    <row r="438" spans="1:8" ht="15.75">
      <c r="A438" s="92" t="str">
        <f t="shared" si="30"/>
        <v>Трансстрой Автоматика и Монтажи АД</v>
      </c>
      <c r="B438" s="92" t="str">
        <f t="shared" si="31"/>
        <v>831553170</v>
      </c>
      <c r="C438" s="360">
        <f t="shared" si="32"/>
        <v>43921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Трансстрой Автоматика и Монтажи АД</v>
      </c>
      <c r="B439" s="92" t="str">
        <f t="shared" si="31"/>
        <v>831553170</v>
      </c>
      <c r="C439" s="360">
        <f t="shared" si="32"/>
        <v>43921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Трансстрой Автоматика и Монтажи АД</v>
      </c>
      <c r="B440" s="92" t="str">
        <f t="shared" si="31"/>
        <v>831553170</v>
      </c>
      <c r="C440" s="360">
        <f t="shared" si="32"/>
        <v>43921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Трансстрой Автоматика и Монтажи АД</v>
      </c>
      <c r="B441" s="92" t="str">
        <f t="shared" si="31"/>
        <v>831553170</v>
      </c>
      <c r="C441" s="360">
        <f t="shared" si="32"/>
        <v>43921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Трансстрой Автоматика и Монтажи АД</v>
      </c>
      <c r="B442" s="92" t="str">
        <f t="shared" si="31"/>
        <v>831553170</v>
      </c>
      <c r="C442" s="360">
        <f t="shared" si="32"/>
        <v>43921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Трансстрой Автоматика и Монтажи АД</v>
      </c>
      <c r="B443" s="92" t="str">
        <f t="shared" si="31"/>
        <v>831553170</v>
      </c>
      <c r="C443" s="360">
        <f t="shared" si="32"/>
        <v>43921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Трансстрой Автоматика и Монтажи АД</v>
      </c>
      <c r="B444" s="92" t="str">
        <f t="shared" si="31"/>
        <v>831553170</v>
      </c>
      <c r="C444" s="360">
        <f t="shared" si="32"/>
        <v>43921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Трансстрой Автоматика и Монтажи АД</v>
      </c>
      <c r="B445" s="92" t="str">
        <f t="shared" si="31"/>
        <v>831553170</v>
      </c>
      <c r="C445" s="360">
        <f t="shared" si="32"/>
        <v>43921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Трансстрой Автоматика и Монтажи АД</v>
      </c>
      <c r="B446" s="92" t="str">
        <f t="shared" si="31"/>
        <v>831553170</v>
      </c>
      <c r="C446" s="360">
        <f t="shared" si="32"/>
        <v>43921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Трансстрой Автоматика и Монтажи АД</v>
      </c>
      <c r="B447" s="92" t="str">
        <f t="shared" si="31"/>
        <v>831553170</v>
      </c>
      <c r="C447" s="360">
        <f t="shared" si="32"/>
        <v>43921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Трансстрой Автоматика и Монтажи АД</v>
      </c>
      <c r="B448" s="92" t="str">
        <f t="shared" si="31"/>
        <v>831553170</v>
      </c>
      <c r="C448" s="360">
        <f t="shared" si="32"/>
        <v>43921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Трансстрой Автоматика и Монтажи АД</v>
      </c>
      <c r="B449" s="92" t="str">
        <f t="shared" si="31"/>
        <v>831553170</v>
      </c>
      <c r="C449" s="360">
        <f t="shared" si="32"/>
        <v>43921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Трансстрой Автоматика и Монтажи АД</v>
      </c>
      <c r="B450" s="92" t="str">
        <f t="shared" si="31"/>
        <v>831553170</v>
      </c>
      <c r="C450" s="360">
        <f t="shared" si="32"/>
        <v>43921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Трансстрой Автоматика и Монтажи АД</v>
      </c>
      <c r="B451" s="92" t="str">
        <f t="shared" si="31"/>
        <v>831553170</v>
      </c>
      <c r="C451" s="360">
        <f t="shared" si="32"/>
        <v>43921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Трансстрой Автоматика и Монтажи АД</v>
      </c>
      <c r="B452" s="92" t="str">
        <f t="shared" si="31"/>
        <v>831553170</v>
      </c>
      <c r="C452" s="360">
        <f t="shared" si="32"/>
        <v>43921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Трансстрой Автоматика и Монтажи АД</v>
      </c>
      <c r="B453" s="92" t="str">
        <f t="shared" si="31"/>
        <v>831553170</v>
      </c>
      <c r="C453" s="360">
        <f t="shared" si="32"/>
        <v>43921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Трансстрой Автоматика и Монтажи АД</v>
      </c>
      <c r="B454" s="92" t="str">
        <f t="shared" si="31"/>
        <v>831553170</v>
      </c>
      <c r="C454" s="360">
        <f t="shared" si="32"/>
        <v>43921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Трансстрой Автоматика и Монтажи АД</v>
      </c>
      <c r="B455" s="92" t="str">
        <f t="shared" si="31"/>
        <v>831553170</v>
      </c>
      <c r="C455" s="360">
        <f t="shared" si="32"/>
        <v>43921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Трансстрой Автоматика и Монтажи АД</v>
      </c>
      <c r="B456" s="92" t="str">
        <f t="shared" si="31"/>
        <v>831553170</v>
      </c>
      <c r="C456" s="360">
        <f t="shared" si="32"/>
        <v>43921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Трансстрой Автоматика и Монтажи АД</v>
      </c>
      <c r="B457" s="92" t="str">
        <f t="shared" si="31"/>
        <v>831553170</v>
      </c>
      <c r="C457" s="360">
        <f t="shared" si="32"/>
        <v>43921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Трансстрой Автоматика и Монтажи АД</v>
      </c>
      <c r="B458" s="92" t="str">
        <f t="shared" si="31"/>
        <v>831553170</v>
      </c>
      <c r="C458" s="360">
        <f t="shared" si="32"/>
        <v>43921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Трансстрой Автоматика и Монтажи АД</v>
      </c>
      <c r="B459" s="92" t="str">
        <f t="shared" si="31"/>
        <v>831553170</v>
      </c>
      <c r="C459" s="360">
        <f t="shared" si="32"/>
        <v>43921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Трансстрой Автоматика и Монтажи АД</v>
      </c>
      <c r="B464" s="92" t="str">
        <f aca="true" t="shared" si="34" ref="B464:B503">pdeBulstat</f>
        <v>831553170</v>
      </c>
      <c r="C464" s="360">
        <f aca="true" t="shared" si="35" ref="C464:C503">endDate</f>
        <v>43921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Трансстрой Автоматика и Монтажи АД</v>
      </c>
      <c r="B465" s="92" t="str">
        <f t="shared" si="34"/>
        <v>831553170</v>
      </c>
      <c r="C465" s="360">
        <f t="shared" si="35"/>
        <v>43921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Трансстрой Автоматика и Монтажи АД</v>
      </c>
      <c r="B466" s="92" t="str">
        <f t="shared" si="34"/>
        <v>831553170</v>
      </c>
      <c r="C466" s="360">
        <f t="shared" si="35"/>
        <v>43921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Трансстрой Автоматика и Монтажи АД</v>
      </c>
      <c r="B467" s="92" t="str">
        <f t="shared" si="34"/>
        <v>831553170</v>
      </c>
      <c r="C467" s="360">
        <f t="shared" si="35"/>
        <v>43921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Трансстрой Автоматика и Монтажи АД</v>
      </c>
      <c r="B468" s="92" t="str">
        <f t="shared" si="34"/>
        <v>831553170</v>
      </c>
      <c r="C468" s="360">
        <f t="shared" si="35"/>
        <v>43921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Трансстрой Автоматика и Монтажи АД</v>
      </c>
      <c r="B469" s="92" t="str">
        <f t="shared" si="34"/>
        <v>831553170</v>
      </c>
      <c r="C469" s="360">
        <f t="shared" si="35"/>
        <v>43921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Трансстрой Автоматика и Монтажи АД</v>
      </c>
      <c r="B470" s="92" t="str">
        <f t="shared" si="34"/>
        <v>831553170</v>
      </c>
      <c r="C470" s="360">
        <f t="shared" si="35"/>
        <v>43921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Трансстрой Автоматика и Монтажи АД</v>
      </c>
      <c r="B471" s="92" t="str">
        <f t="shared" si="34"/>
        <v>831553170</v>
      </c>
      <c r="C471" s="360">
        <f t="shared" si="35"/>
        <v>43921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Трансстрой Автоматика и Монтажи АД</v>
      </c>
      <c r="B472" s="92" t="str">
        <f t="shared" si="34"/>
        <v>831553170</v>
      </c>
      <c r="C472" s="360">
        <f t="shared" si="35"/>
        <v>43921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Трансстрой Автоматика и Монтажи АД</v>
      </c>
      <c r="B473" s="92" t="str">
        <f t="shared" si="34"/>
        <v>831553170</v>
      </c>
      <c r="C473" s="360">
        <f t="shared" si="35"/>
        <v>43921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Трансстрой Автоматика и Монтажи АД</v>
      </c>
      <c r="B474" s="92" t="str">
        <f t="shared" si="34"/>
        <v>831553170</v>
      </c>
      <c r="C474" s="360">
        <f t="shared" si="35"/>
        <v>43921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Трансстрой Автоматика и Монтажи АД</v>
      </c>
      <c r="B475" s="92" t="str">
        <f t="shared" si="34"/>
        <v>831553170</v>
      </c>
      <c r="C475" s="360">
        <f t="shared" si="35"/>
        <v>43921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Трансстрой Автоматика и Монтажи АД</v>
      </c>
      <c r="B476" s="92" t="str">
        <f t="shared" si="34"/>
        <v>831553170</v>
      </c>
      <c r="C476" s="360">
        <f t="shared" si="35"/>
        <v>43921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Трансстрой Автоматика и Монтажи АД</v>
      </c>
      <c r="B477" s="92" t="str">
        <f t="shared" si="34"/>
        <v>831553170</v>
      </c>
      <c r="C477" s="360">
        <f t="shared" si="35"/>
        <v>43921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Трансстрой Автоматика и Монтажи АД</v>
      </c>
      <c r="B478" s="92" t="str">
        <f t="shared" si="34"/>
        <v>831553170</v>
      </c>
      <c r="C478" s="360">
        <f t="shared" si="35"/>
        <v>43921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Трансстрой Автоматика и Монтажи АД</v>
      </c>
      <c r="B479" s="92" t="str">
        <f t="shared" si="34"/>
        <v>831553170</v>
      </c>
      <c r="C479" s="360">
        <f t="shared" si="35"/>
        <v>43921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Трансстрой Автоматика и Монтажи АД</v>
      </c>
      <c r="B480" s="92" t="str">
        <f t="shared" si="34"/>
        <v>831553170</v>
      </c>
      <c r="C480" s="360">
        <f t="shared" si="35"/>
        <v>43921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Трансстрой Автоматика и Монтажи АД</v>
      </c>
      <c r="B481" s="92" t="str">
        <f t="shared" si="34"/>
        <v>831553170</v>
      </c>
      <c r="C481" s="360">
        <f t="shared" si="35"/>
        <v>43921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Трансстрой Автоматика и Монтажи АД</v>
      </c>
      <c r="B482" s="92" t="str">
        <f t="shared" si="34"/>
        <v>831553170</v>
      </c>
      <c r="C482" s="360">
        <f t="shared" si="35"/>
        <v>43921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Трансстрой Автоматика и Монтажи АД</v>
      </c>
      <c r="B483" s="92" t="str">
        <f t="shared" si="34"/>
        <v>831553170</v>
      </c>
      <c r="C483" s="360">
        <f t="shared" si="35"/>
        <v>43921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Трансстрой Автоматика и Монтажи АД</v>
      </c>
      <c r="B484" s="92" t="str">
        <f t="shared" si="34"/>
        <v>831553170</v>
      </c>
      <c r="C484" s="360">
        <f t="shared" si="35"/>
        <v>43921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Трансстрой Автоматика и Монтажи АД</v>
      </c>
      <c r="B485" s="92" t="str">
        <f t="shared" si="34"/>
        <v>831553170</v>
      </c>
      <c r="C485" s="360">
        <f t="shared" si="35"/>
        <v>43921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Трансстрой Автоматика и Монтажи АД</v>
      </c>
      <c r="B486" s="92" t="str">
        <f t="shared" si="34"/>
        <v>831553170</v>
      </c>
      <c r="C486" s="360">
        <f t="shared" si="35"/>
        <v>43921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Трансстрой Автоматика и Монтажи АД</v>
      </c>
      <c r="B487" s="92" t="str">
        <f t="shared" si="34"/>
        <v>831553170</v>
      </c>
      <c r="C487" s="360">
        <f t="shared" si="35"/>
        <v>43921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Трансстрой Автоматика и Монтажи АД</v>
      </c>
      <c r="B488" s="92" t="str">
        <f t="shared" si="34"/>
        <v>831553170</v>
      </c>
      <c r="C488" s="360">
        <f t="shared" si="35"/>
        <v>43921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Трансстрой Автоматика и Монтажи АД</v>
      </c>
      <c r="B489" s="92" t="str">
        <f t="shared" si="34"/>
        <v>831553170</v>
      </c>
      <c r="C489" s="360">
        <f t="shared" si="35"/>
        <v>43921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Трансстрой Автоматика и Монтажи АД</v>
      </c>
      <c r="B490" s="92" t="str">
        <f t="shared" si="34"/>
        <v>831553170</v>
      </c>
      <c r="C490" s="360">
        <f t="shared" si="35"/>
        <v>43921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Трансстрой Автоматика и Монтажи АД</v>
      </c>
      <c r="B491" s="92" t="str">
        <f t="shared" si="34"/>
        <v>831553170</v>
      </c>
      <c r="C491" s="360">
        <f t="shared" si="35"/>
        <v>43921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Трансстрой Автоматика и Монтажи АД</v>
      </c>
      <c r="B492" s="92" t="str">
        <f t="shared" si="34"/>
        <v>831553170</v>
      </c>
      <c r="C492" s="360">
        <f t="shared" si="35"/>
        <v>43921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Трансстрой Автоматика и Монтажи АД</v>
      </c>
      <c r="B493" s="92" t="str">
        <f t="shared" si="34"/>
        <v>831553170</v>
      </c>
      <c r="C493" s="360">
        <f t="shared" si="35"/>
        <v>43921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Трансстрой Автоматика и Монтажи АД</v>
      </c>
      <c r="B494" s="92" t="str">
        <f t="shared" si="34"/>
        <v>831553170</v>
      </c>
      <c r="C494" s="360">
        <f t="shared" si="35"/>
        <v>43921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Трансстрой Автоматика и Монтажи АД</v>
      </c>
      <c r="B495" s="92" t="str">
        <f t="shared" si="34"/>
        <v>831553170</v>
      </c>
      <c r="C495" s="360">
        <f t="shared" si="35"/>
        <v>43921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Трансстрой Автоматика и Монтажи АД</v>
      </c>
      <c r="B496" s="92" t="str">
        <f t="shared" si="34"/>
        <v>831553170</v>
      </c>
      <c r="C496" s="360">
        <f t="shared" si="35"/>
        <v>43921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Трансстрой Автоматика и Монтажи АД</v>
      </c>
      <c r="B497" s="92" t="str">
        <f t="shared" si="34"/>
        <v>831553170</v>
      </c>
      <c r="C497" s="360">
        <f t="shared" si="35"/>
        <v>43921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Трансстрой Автоматика и Монтажи АД</v>
      </c>
      <c r="B498" s="92" t="str">
        <f t="shared" si="34"/>
        <v>831553170</v>
      </c>
      <c r="C498" s="360">
        <f t="shared" si="35"/>
        <v>43921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Трансстрой Автоматика и Монтажи АД</v>
      </c>
      <c r="B499" s="92" t="str">
        <f t="shared" si="34"/>
        <v>831553170</v>
      </c>
      <c r="C499" s="360">
        <f t="shared" si="35"/>
        <v>43921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Трансстрой Автоматика и Монтажи АД</v>
      </c>
      <c r="B500" s="92" t="str">
        <f t="shared" si="34"/>
        <v>831553170</v>
      </c>
      <c r="C500" s="360">
        <f t="shared" si="35"/>
        <v>43921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Трансстрой Автоматика и Монтажи АД</v>
      </c>
      <c r="B501" s="92" t="str">
        <f t="shared" si="34"/>
        <v>831553170</v>
      </c>
      <c r="C501" s="360">
        <f t="shared" si="35"/>
        <v>43921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Трансстрой Автоматика и Монтажи АД</v>
      </c>
      <c r="B502" s="92" t="str">
        <f t="shared" si="34"/>
        <v>831553170</v>
      </c>
      <c r="C502" s="360">
        <f t="shared" si="35"/>
        <v>43921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Трансстрой Автоматика и Монтажи АД</v>
      </c>
      <c r="B503" s="92" t="str">
        <f t="shared" si="34"/>
        <v>831553170</v>
      </c>
      <c r="C503" s="360">
        <f t="shared" si="35"/>
        <v>43921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2020-09-28T13:04:32Z</dcterms:modified>
  <cp:category/>
  <cp:version/>
  <cp:contentType/>
  <cp:contentStatus/>
</cp:coreProperties>
</file>