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10" tabRatio="944" activeTab="0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<sst xmlns="http://schemas.openxmlformats.org/spreadsheetml/2006/main" count="125" uniqueCount="102">
  <si>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</si>
  <si>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</si>
  <si>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</si>
  <si>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</si>
  <si>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</si>
  <si>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</si>
  <si>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</si>
  <si>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</si>
  <si>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</si>
  <si>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</si>
  <si>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</si>
  <si>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</si>
  <si>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</si>
  <si>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</si>
  <si>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</si>
  <si>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</si>
  <si>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</si>
  <si>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</si>
  <si>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</si>
  <si>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</si>
  <si>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</si>
  <si>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</si>
  <si>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</si>
  <si>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</si>
  <si>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</si>
  <si>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</si>
  <si>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</si>
  <si>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</si>
  <si>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</si>
  <si>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</si>
  <si>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</si>
  <si>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</si>
  <si>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</si>
  <si>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</si>
  <si>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</si>
  <si>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</si>
  <si>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</si>
  <si>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</si>
  <si>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</si>
  <si>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</si>
  <si>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</si>
  <si>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</si>
  <si>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</si>
  <si>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</si>
  <si>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</si>
  <si>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</si>
  <si>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</si>
  <si>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</si>
  <si>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</si>
  <si>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</si>
  <si>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</si>
  <si>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</si>
  <si>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</si>
  <si>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</si>
  <si>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</si>
  <si>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</si>
  <si>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</si>
  <si>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</si>
  <si>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</si>
  <si>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</si>
  <si>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</si>
  <si>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</si>
  <si>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</si>
  <si>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</si>
  <si>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</si>
  <si>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</si>
  <si>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</si>
  <si>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</si>
  <si>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</si>
  <si>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</si>
  <si>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</si>
  <si>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</si>
  <si>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</si>
  <si>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</si>
  <si>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</si>
  <si>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</si>
  <si>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</si>
  <si>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</si>
  <si>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</si>
  <si>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</si>
  <si>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</si>
  <si>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</si>
  <si>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</si>
  <si>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</si>
  <si>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</si>
  <si>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</si>
  <si>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</si>
  <si>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</si>
  <si>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</si>
  <si>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</si>
  <si>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</si>
  <si>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</si>
  <si>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</si>
  <si>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</si>
  <si>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</si>
  <si>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</si>
  <si>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</si>
  <si>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</si>
  <si>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Салдо към 31 декември 2022 год</t>
  </si>
  <si>
    <t>Към 30.09.2023 година</t>
  </si>
  <si>
    <t>Дата: 27.10.2023 год.</t>
  </si>
  <si>
    <t>Салдо към 30 септември 2023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</si>
</sst>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_);_(* \(#,##0\);_(* \-_);_(@_)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_(* #,##0.0_);_(* \(#,##0.0\);_(* \-_);_(@_)"/>
    <numFmt numFmtId="182" formatCode="_(* #,##0.00_);_(* \(#,##0.00\);_(* \-_);_(@_)"/>
    <numFmt numFmtId="183" formatCode="0.0_);\(0.0\)"/>
    <numFmt numFmtId="184" formatCode="0.00_);\(0.00\)"/>
    <numFmt numFmtId="185" formatCode="0.0"/>
    <numFmt numFmtId="186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37" fontId="24" fillId="24" borderId="0" xfId="0" applyNumberFormat="1" applyFont="1" applyFill="1" applyAlignment="1">
      <alignment vertical="top" wrapText="1"/>
    </xf>
    <xf numFmtId="37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37" fontId="28" fillId="0" borderId="0" xfId="0" applyNumberFormat="1" applyFont="1" applyFill="1" applyAlignment="1">
      <alignment horizontal="right" vertical="top" wrapText="1"/>
    </xf>
    <xf numFmtId="37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37" fontId="29" fillId="0" borderId="10" xfId="0" applyNumberFormat="1" applyFont="1" applyFill="1" applyBorder="1" applyAlignment="1">
      <alignment horizontal="right" vertical="top" wrapText="1"/>
    </xf>
    <xf numFmtId="37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37" fontId="24" fillId="0" borderId="0" xfId="0" applyNumberFormat="1" applyFont="1" applyFill="1" applyBorder="1" applyAlignment="1">
      <alignment vertical="top" wrapText="1"/>
    </xf>
    <xf numFmtId="37" fontId="24" fillId="24" borderId="0" xfId="0" applyNumberFormat="1" applyFont="1" applyFill="1" applyBorder="1" applyAlignment="1">
      <alignment vertical="top" wrapText="1"/>
    </xf>
    <xf numFmtId="37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37" fontId="29" fillId="0" borderId="11" xfId="0" applyNumberFormat="1" applyFont="1" applyFill="1" applyBorder="1" applyAlignment="1">
      <alignment vertical="top" wrapText="1"/>
    </xf>
    <xf numFmtId="37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37" fontId="28" fillId="0" borderId="0" xfId="0" applyNumberFormat="1" applyFont="1" applyFill="1" applyAlignment="1">
      <alignment horizontal="right" vertical="center" wrapText="1"/>
    </xf>
    <xf numFmtId="174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37" fontId="19" fillId="0" borderId="0" xfId="0" applyNumberFormat="1" applyFont="1" applyAlignment="1">
      <alignment vertical="center"/>
    </xf>
    <xf numFmtId="175" fontId="30" fillId="0" borderId="0" xfId="0" applyNumberFormat="1" applyFont="1" applyAlignment="1" applyProtection="1">
      <alignment vertical="center"/>
      <protection locked="0"/>
    </xf>
    <xf numFmtId="175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6" fontId="24" fillId="24" borderId="0" xfId="0" applyNumberFormat="1" applyFont="1" applyFill="1" applyAlignment="1">
      <alignment wrapText="1"/>
    </xf>
    <xf numFmtId="177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8" fontId="19" fillId="24" borderId="0" xfId="0" applyNumberFormat="1" applyFont="1" applyFill="1" applyAlignment="1">
      <alignment vertical="center" wrapText="1"/>
    </xf>
    <xf numFmtId="179" fontId="28" fillId="24" borderId="0" xfId="0" applyNumberFormat="1" applyFont="1" applyFill="1" applyAlignment="1">
      <alignment horizontal="center" vertical="center" wrapText="1"/>
    </xf>
    <xf numFmtId="178" fontId="28" fillId="24" borderId="0" xfId="0" applyNumberFormat="1" applyFont="1" applyFill="1" applyAlignment="1">
      <alignment horizontal="right" vertical="center" wrapText="1"/>
    </xf>
    <xf numFmtId="178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7" fontId="28" fillId="24" borderId="11" xfId="0" applyNumberFormat="1" applyFont="1" applyFill="1" applyBorder="1" applyAlignment="1">
      <alignment horizontal="right" vertical="top" wrapText="1"/>
    </xf>
    <xf numFmtId="178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8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8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8" fontId="29" fillId="21" borderId="13" xfId="0" applyNumberFormat="1" applyFont="1" applyFill="1" applyBorder="1" applyAlignment="1">
      <alignment vertical="center" wrapText="1"/>
    </xf>
    <xf numFmtId="175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80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37" fontId="27" fillId="0" borderId="0" xfId="0" applyNumberFormat="1" applyFont="1" applyBorder="1" applyAlignment="1">
      <alignment vertical="top"/>
    </xf>
    <xf numFmtId="177" fontId="19" fillId="0" borderId="0" xfId="0" applyNumberFormat="1" applyFont="1" applyAlignment="1">
      <alignment/>
    </xf>
    <xf numFmtId="177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7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7" fontId="28" fillId="24" borderId="0" xfId="0" applyNumberFormat="1" applyFont="1" applyFill="1" applyAlignment="1">
      <alignment vertical="top" wrapText="1"/>
    </xf>
    <xf numFmtId="177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4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7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4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horizontal="right" vertical="center" wrapText="1"/>
    </xf>
    <xf numFmtId="37" fontId="28" fillId="0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37" fontId="19" fillId="24" borderId="0" xfId="0" applyNumberFormat="1" applyFont="1" applyFill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5" fontId="29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7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177" fontId="31" fillId="0" borderId="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7" fontId="24" fillId="21" borderId="0" xfId="0" applyNumberFormat="1" applyFont="1" applyFill="1" applyBorder="1" applyAlignment="1">
      <alignment vertical="top" wrapText="1"/>
    </xf>
    <xf numFmtId="177" fontId="33" fillId="21" borderId="0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Alignment="1">
      <alignment vertical="top" wrapText="1"/>
    </xf>
    <xf numFmtId="177" fontId="33" fillId="21" borderId="0" xfId="0" applyNumberFormat="1" applyFont="1" applyFill="1" applyAlignment="1">
      <alignment horizontal="center"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horizontal="center" vertical="top" wrapText="1"/>
    </xf>
    <xf numFmtId="177" fontId="25" fillId="24" borderId="0" xfId="0" applyNumberFormat="1" applyFont="1" applyFill="1" applyBorder="1" applyAlignment="1">
      <alignment vertical="top" wrapText="1"/>
    </xf>
    <xf numFmtId="177" fontId="36" fillId="24" borderId="0" xfId="0" applyNumberFormat="1" applyFont="1" applyFill="1" applyBorder="1" applyAlignment="1">
      <alignment horizontal="center" vertical="center" wrapText="1"/>
    </xf>
    <xf numFmtId="37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vertical="center" wrapText="1"/>
    </xf>
    <xf numFmtId="177" fontId="25" fillId="24" borderId="0" xfId="0" applyNumberFormat="1" applyFont="1" applyFill="1" applyBorder="1" applyAlignment="1">
      <alignment vertical="center" wrapText="1"/>
    </xf>
    <xf numFmtId="177" fontId="36" fillId="24" borderId="0" xfId="0" applyNumberFormat="1" applyFont="1" applyFill="1" applyAlignment="1">
      <alignment horizontal="center" vertical="center" wrapText="1"/>
    </xf>
    <xf numFmtId="37" fontId="36" fillId="24" borderId="0" xfId="0" applyNumberFormat="1" applyFont="1" applyFill="1" applyAlignment="1">
      <alignment horizontal="center" vertical="center" wrapText="1"/>
    </xf>
    <xf numFmtId="37" fontId="25" fillId="0" borderId="0" xfId="0" applyNumberFormat="1" applyFont="1" applyFill="1" applyAlignment="1">
      <alignment horizontal="center" vertical="center" wrapText="1"/>
    </xf>
    <xf numFmtId="174" fontId="37" fillId="0" borderId="0" xfId="0" applyNumberFormat="1" applyFont="1" applyAlignment="1">
      <alignment horizontal="center"/>
    </xf>
    <xf numFmtId="175" fontId="25" fillId="0" borderId="0" xfId="0" applyNumberFormat="1" applyFont="1" applyFill="1" applyAlignment="1">
      <alignment horizontal="right" vertical="center" wrapText="1"/>
    </xf>
    <xf numFmtId="177" fontId="25" fillId="24" borderId="0" xfId="0" applyNumberFormat="1" applyFont="1" applyFill="1" applyAlignment="1">
      <alignment vertical="top" wrapText="1"/>
    </xf>
    <xf numFmtId="174" fontId="36" fillId="24" borderId="0" xfId="0" applyNumberFormat="1" applyFont="1" applyFill="1" applyAlignment="1">
      <alignment horizontal="right" vertical="center" wrapText="1"/>
    </xf>
    <xf numFmtId="174" fontId="36" fillId="24" borderId="0" xfId="0" applyNumberFormat="1" applyFont="1" applyFill="1" applyAlignment="1">
      <alignment horizontal="center" vertical="center" wrapText="1"/>
    </xf>
    <xf numFmtId="174" fontId="25" fillId="24" borderId="0" xfId="0" applyNumberFormat="1" applyFont="1" applyFill="1" applyAlignment="1">
      <alignment horizontal="right" vertical="center" wrapText="1"/>
    </xf>
    <xf numFmtId="37" fontId="36" fillId="24" borderId="0" xfId="0" applyNumberFormat="1" applyFont="1" applyFill="1" applyBorder="1" applyAlignment="1">
      <alignment horizontal="center" vertical="center" wrapText="1"/>
    </xf>
    <xf numFmtId="177" fontId="25" fillId="24" borderId="0" xfId="0" applyNumberFormat="1" applyFont="1" applyFill="1" applyAlignment="1">
      <alignment vertical="center" wrapText="1"/>
    </xf>
    <xf numFmtId="174" fontId="25" fillId="24" borderId="0" xfId="0" applyNumberFormat="1" applyFont="1" applyFill="1" applyBorder="1" applyAlignment="1">
      <alignment vertical="center" wrapText="1"/>
    </xf>
    <xf numFmtId="177" fontId="33" fillId="21" borderId="12" xfId="0" applyNumberFormat="1" applyFont="1" applyFill="1" applyBorder="1" applyAlignment="1">
      <alignment vertical="top" wrapText="1"/>
    </xf>
    <xf numFmtId="177" fontId="25" fillId="21" borderId="12" xfId="0" applyNumberFormat="1" applyFont="1" applyFill="1" applyBorder="1" applyAlignment="1">
      <alignment horizontal="center" vertical="center" wrapText="1"/>
    </xf>
    <xf numFmtId="37" fontId="25" fillId="21" borderId="12" xfId="0" applyNumberFormat="1" applyFont="1" applyFill="1" applyBorder="1" applyAlignment="1">
      <alignment horizontal="center" vertical="center" wrapText="1"/>
    </xf>
    <xf numFmtId="174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7" fontId="24" fillId="24" borderId="13" xfId="0" applyNumberFormat="1" applyFont="1" applyFill="1" applyBorder="1" applyAlignment="1">
      <alignment vertical="top" wrapText="1"/>
    </xf>
    <xf numFmtId="177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5" fontId="30" fillId="0" borderId="0" xfId="0" applyNumberFormat="1" applyFont="1" applyFill="1" applyAlignment="1" applyProtection="1">
      <alignment vertical="center"/>
      <protection locked="0"/>
    </xf>
    <xf numFmtId="175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7" fontId="33" fillId="24" borderId="0" xfId="0" applyNumberFormat="1" applyFont="1" applyFill="1" applyBorder="1" applyAlignment="1">
      <alignment vertical="top" wrapText="1"/>
    </xf>
    <xf numFmtId="177" fontId="36" fillId="0" borderId="0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Alignment="1">
      <alignment horizontal="right" vertical="center" wrapText="1"/>
    </xf>
    <xf numFmtId="178" fontId="28" fillId="0" borderId="10" xfId="0" applyNumberFormat="1" applyFont="1" applyFill="1" applyBorder="1" applyAlignment="1">
      <alignment vertical="center" wrapText="1"/>
    </xf>
    <xf numFmtId="174" fontId="25" fillId="0" borderId="0" xfId="0" applyNumberFormat="1" applyFont="1" applyFill="1" applyAlignment="1">
      <alignment horizontal="right" vertical="center" wrapText="1"/>
    </xf>
    <xf numFmtId="174" fontId="25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37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37" fontId="29" fillId="26" borderId="11" xfId="0" applyNumberFormat="1" applyFont="1" applyFill="1" applyBorder="1" applyAlignment="1">
      <alignment vertical="center" wrapText="1"/>
    </xf>
    <xf numFmtId="37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37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4" fontId="29" fillId="24" borderId="15" xfId="0" applyNumberFormat="1" applyFont="1" applyFill="1" applyBorder="1" applyAlignment="1">
      <alignment horizontal="right" vertical="center" wrapText="1"/>
    </xf>
    <xf numFmtId="37" fontId="25" fillId="27" borderId="12" xfId="0" applyNumberFormat="1" applyFont="1" applyFill="1" applyBorder="1" applyAlignment="1">
      <alignment vertical="center" wrapText="1"/>
    </xf>
    <xf numFmtId="37" fontId="0" fillId="0" borderId="0" xfId="0" applyNumberFormat="1" applyFill="1" applyAlignment="1">
      <alignment/>
    </xf>
    <xf numFmtId="3" fontId="28" fillId="24" borderId="0" xfId="0" applyNumberFormat="1" applyFont="1" applyFill="1" applyAlignment="1">
      <alignment horizontal="right" vertical="center" wrapText="1"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37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7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37" fontId="27" fillId="0" borderId="0" xfId="0" applyNumberFormat="1" applyFont="1" applyFill="1" applyBorder="1" applyAlignment="1">
      <alignment horizontal="left" vertical="top" wrapText="1"/>
    </xf>
    <xf numFmtId="177" fontId="31" fillId="0" borderId="0" xfId="0" applyNumberFormat="1" applyFont="1" applyBorder="1" applyAlignment="1">
      <alignment horizontal="center"/>
    </xf>
    <xf numFmtId="177" fontId="19" fillId="0" borderId="0" xfId="0" applyNumberFormat="1" applyFont="1" applyBorder="1" applyAlignment="1">
      <alignment horizontal="center"/>
    </xf>
    <xf numFmtId="177" fontId="33" fillId="21" borderId="19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Border="1" applyAlignment="1">
      <alignment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8" xfId="0" applyNumberFormat="1" applyFont="1" applyFill="1" applyBorder="1" applyAlignment="1">
      <alignment vertical="top" wrapText="1"/>
    </xf>
    <xf numFmtId="177" fontId="24" fillId="21" borderId="10" xfId="0" applyNumberFormat="1" applyFont="1" applyFill="1" applyBorder="1" applyAlignment="1">
      <alignment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tabSelected="1" zoomScale="130" zoomScaleNormal="130" zoomScalePageLayoutView="0" workbookViewId="0" topLeftCell="A31">
      <selection activeCell="C32" sqref="C32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140625" style="0" customWidth="1"/>
    <col min="4" max="4" width="14.57421875" style="0" customWidth="1"/>
    <col min="5" max="16384" width="9.140625" style="180" customWidth="1"/>
  </cols>
  <sheetData>
    <row r="2" spans="1:4" ht="15">
      <c r="A2" s="218" t="s">
        <v>0</v>
      </c>
      <c r="B2" s="218"/>
      <c r="C2" s="218"/>
      <c r="D2" s="218"/>
    </row>
    <row r="3" spans="1:4" ht="13.5">
      <c r="A3" s="219" t="s">
        <v>1</v>
      </c>
      <c r="B3" s="219"/>
      <c r="C3" s="219"/>
      <c r="D3" s="219"/>
    </row>
    <row r="4" spans="1:4" ht="13.5">
      <c r="A4" s="6" t="s">
        <v>99</v>
      </c>
      <c r="B4" s="5"/>
      <c r="C4" s="5"/>
      <c r="D4" s="5"/>
    </row>
    <row r="5" spans="1:4" ht="12.75">
      <c r="A5" s="7"/>
      <c r="B5" s="8"/>
      <c r="C5" s="9"/>
      <c r="D5" s="10"/>
    </row>
    <row r="6" spans="1:4" ht="12">
      <c r="A6" s="11"/>
      <c r="B6" s="176" t="s">
        <v>2</v>
      </c>
      <c r="C6" s="168">
        <v>45199</v>
      </c>
      <c r="D6" s="168">
        <v>44926</v>
      </c>
    </row>
    <row r="7" spans="1:4" ht="12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347</v>
      </c>
      <c r="D11" s="19">
        <v>347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669</v>
      </c>
      <c r="D13" s="24">
        <f>SUM(D10:D12)</f>
        <v>669</v>
      </c>
    </row>
    <row r="14" spans="1:4" ht="12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74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78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747</v>
      </c>
      <c r="D19" s="207">
        <f>D18+D13</f>
        <v>747</v>
      </c>
    </row>
    <row r="20" spans="1:4" ht="13.5" thickTop="1">
      <c r="A20" s="177"/>
      <c r="B20" s="178"/>
      <c r="C20" s="179"/>
      <c r="D20" s="179"/>
    </row>
    <row r="21" spans="1:4" ht="12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-22</v>
      </c>
      <c r="D24" s="35">
        <v>-7</v>
      </c>
    </row>
    <row r="25" spans="1:4" ht="12.75">
      <c r="A25" s="36" t="s">
        <v>20</v>
      </c>
      <c r="B25" s="196"/>
      <c r="C25" s="37">
        <v>-8</v>
      </c>
      <c r="D25" s="37">
        <v>-15</v>
      </c>
    </row>
    <row r="26" spans="1:4" ht="12.75">
      <c r="A26" s="201" t="s">
        <v>21</v>
      </c>
      <c r="B26" s="202">
        <v>10</v>
      </c>
      <c r="C26" s="203">
        <f>SUM(C22:C25)</f>
        <v>624</v>
      </c>
      <c r="D26" s="204">
        <f>SUM(D22:D25)</f>
        <v>632</v>
      </c>
    </row>
    <row r="27" spans="1:4" ht="12.75">
      <c r="A27" s="32"/>
      <c r="B27" s="197"/>
      <c r="C27" s="179"/>
      <c r="D27" s="181"/>
    </row>
    <row r="28" spans="1:4" ht="12">
      <c r="A28" s="25" t="s">
        <v>22</v>
      </c>
      <c r="B28" s="192"/>
      <c r="C28" s="26"/>
      <c r="D28" s="27"/>
    </row>
    <row r="29" spans="1:4" ht="12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8</v>
      </c>
      <c r="D30" s="18">
        <v>8</v>
      </c>
    </row>
    <row r="31" spans="1:4" ht="12.75">
      <c r="A31" s="17" t="s">
        <v>25</v>
      </c>
      <c r="B31" s="199">
        <v>12</v>
      </c>
      <c r="C31" s="18">
        <v>78</v>
      </c>
      <c r="D31" s="18">
        <v>72</v>
      </c>
    </row>
    <row r="32" spans="1:4" ht="12.75">
      <c r="A32" s="17" t="s">
        <v>26</v>
      </c>
      <c r="B32" s="199">
        <v>13</v>
      </c>
      <c r="C32" s="18">
        <v>26</v>
      </c>
      <c r="D32" s="18">
        <v>24</v>
      </c>
    </row>
    <row r="33" spans="1:4" ht="12.75">
      <c r="A33" s="17" t="s">
        <v>87</v>
      </c>
      <c r="B33" s="199">
        <v>14</v>
      </c>
      <c r="C33" s="18">
        <v>9</v>
      </c>
      <c r="D33" s="18">
        <v>9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123</v>
      </c>
      <c r="D35" s="30">
        <f>SUM(D30:D34)</f>
        <v>115</v>
      </c>
    </row>
    <row r="36" spans="1:4" ht="13.5" thickBot="1">
      <c r="A36" s="210" t="s">
        <v>28</v>
      </c>
      <c r="B36" s="38"/>
      <c r="C36" s="39">
        <f>C26+C35</f>
        <v>747</v>
      </c>
      <c r="D36" s="39">
        <f>D26+D35</f>
        <v>747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20" t="s">
        <v>93</v>
      </c>
      <c r="C44" s="220"/>
      <c r="D44" s="220"/>
    </row>
    <row r="45" spans="1:4" ht="12.75" customHeight="1">
      <c r="A45" s="42" t="s">
        <v>96</v>
      </c>
      <c r="B45" s="221" t="s">
        <v>90</v>
      </c>
      <c r="C45" s="221"/>
      <c r="D45" s="221"/>
    </row>
    <row r="46" spans="2:4" ht="12">
      <c r="B46" s="217"/>
      <c r="C46" s="217"/>
      <c r="D46" s="217"/>
    </row>
    <row r="47" spans="1:4" ht="12.75">
      <c r="A47" s="167" t="s">
        <v>100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30" zoomScaleNormal="130" workbookViewId="0" topLeftCell="A3">
      <selection activeCell="C17" sqref="C17"/>
    </sheetView>
  </sheetViews>
  <sheetFormatPr defaultColWidth="9.140625" defaultRowHeight="12.75"/>
  <cols>
    <col min="1" max="1" width="34.1406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8" t="s">
        <v>0</v>
      </c>
      <c r="B1" s="218"/>
      <c r="C1" s="218"/>
      <c r="D1" s="218"/>
    </row>
    <row r="2" spans="1:4" s="49" customFormat="1" ht="22.5" customHeight="1">
      <c r="A2" s="222" t="s">
        <v>30</v>
      </c>
      <c r="B2" s="222"/>
      <c r="C2" s="222"/>
      <c r="D2" s="222"/>
    </row>
    <row r="3" spans="1:4" s="49" customFormat="1" ht="18" customHeight="1">
      <c r="A3" s="50" t="str">
        <f>+баланс!A4</f>
        <v>Към 30.09.2023 година</v>
      </c>
      <c r="B3" s="51"/>
      <c r="C3" s="51"/>
      <c r="D3" s="51"/>
    </row>
    <row r="4" spans="1:4" ht="19.5">
      <c r="A4" s="223"/>
      <c r="B4" s="223"/>
      <c r="C4" s="223"/>
      <c r="D4" s="223"/>
    </row>
    <row r="5" spans="1:4" ht="15.75" customHeight="1">
      <c r="A5" s="52"/>
      <c r="B5" s="53" t="s">
        <v>2</v>
      </c>
      <c r="C5" s="168">
        <v>45199</v>
      </c>
      <c r="D5" s="168">
        <v>44834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 hidden="1">
      <c r="A8" s="61" t="s">
        <v>31</v>
      </c>
      <c r="B8" s="62">
        <v>16.1</v>
      </c>
      <c r="C8" s="63">
        <v>0</v>
      </c>
      <c r="D8" s="63">
        <v>0</v>
      </c>
    </row>
    <row r="9" spans="1:4" s="49" customFormat="1" ht="31.5" customHeight="1" hidden="1">
      <c r="A9" s="61"/>
      <c r="B9" s="62"/>
      <c r="C9" s="63"/>
      <c r="D9" s="63"/>
    </row>
    <row r="10" spans="1:4" ht="15.75" customHeight="1" hidden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 hidden="1">
      <c r="A11" s="61"/>
      <c r="B11" s="64"/>
      <c r="C11" s="65"/>
      <c r="D11" s="65"/>
    </row>
    <row r="12" spans="1:4" ht="15.75" customHeight="1" hidden="1">
      <c r="A12" s="61" t="s">
        <v>33</v>
      </c>
      <c r="B12" s="64">
        <v>17.1</v>
      </c>
      <c r="C12" s="66">
        <v>0</v>
      </c>
      <c r="D12" s="66">
        <v>0</v>
      </c>
    </row>
    <row r="13" spans="1:4" ht="15.75" customHeight="1">
      <c r="A13" s="61" t="s">
        <v>34</v>
      </c>
      <c r="B13" s="216">
        <v>16</v>
      </c>
      <c r="C13" s="66">
        <v>-8</v>
      </c>
      <c r="D13" s="66">
        <v>-8</v>
      </c>
    </row>
    <row r="14" spans="1:4" ht="15.75" customHeight="1" hidden="1">
      <c r="A14" s="61" t="s">
        <v>35</v>
      </c>
      <c r="B14" s="64">
        <v>17.3</v>
      </c>
      <c r="C14" s="65">
        <v>0</v>
      </c>
      <c r="D14" s="171">
        <v>0</v>
      </c>
    </row>
    <row r="15" spans="1:4" ht="15.75" customHeight="1" hidden="1">
      <c r="A15" s="61"/>
      <c r="B15" s="64"/>
      <c r="C15" s="65"/>
      <c r="D15" s="171"/>
    </row>
    <row r="16" spans="1:4" ht="15.75" customHeight="1" hidden="1">
      <c r="A16" s="67" t="s">
        <v>36</v>
      </c>
      <c r="B16" s="68">
        <v>16.2</v>
      </c>
      <c r="C16" s="69">
        <v>0</v>
      </c>
      <c r="D16" s="172">
        <v>0</v>
      </c>
    </row>
    <row r="17" spans="1:4" ht="34.5" customHeight="1">
      <c r="A17" s="70" t="s">
        <v>37</v>
      </c>
      <c r="B17" s="71">
        <v>17</v>
      </c>
      <c r="C17" s="72">
        <f>SUM(C8:C16)</f>
        <v>-8</v>
      </c>
      <c r="D17" s="72">
        <f>SUM(D8:D16)</f>
        <v>-8</v>
      </c>
    </row>
    <row r="18" spans="1:4" ht="18" customHeight="1">
      <c r="A18" s="70" t="s">
        <v>38</v>
      </c>
      <c r="B18" s="73"/>
      <c r="C18" s="74">
        <v>0</v>
      </c>
      <c r="D18" s="74">
        <v>0</v>
      </c>
    </row>
    <row r="19" spans="1:4" ht="22.5" customHeight="1" thickBot="1">
      <c r="A19" s="75" t="s">
        <v>39</v>
      </c>
      <c r="B19" s="76">
        <v>17</v>
      </c>
      <c r="C19" s="77">
        <f>SUM(C17-C18)</f>
        <v>-8</v>
      </c>
      <c r="D19" s="77">
        <f>SUM(D17-D18)</f>
        <v>-8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-8</v>
      </c>
      <c r="D21" s="81">
        <f>D19</f>
        <v>-8</v>
      </c>
    </row>
    <row r="22" ht="13.5" thickTop="1"/>
    <row r="24" spans="1:4" ht="15">
      <c r="A24" s="82" t="s">
        <v>41</v>
      </c>
      <c r="B24" s="83"/>
      <c r="C24" s="84">
        <f>C19/баланс!C22</f>
        <v>-0.015503875968992248</v>
      </c>
      <c r="D24" s="84">
        <f>D19/баланс!D22</f>
        <v>-0.015503875968992248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4"/>
      <c r="C29" s="224"/>
      <c r="D29" s="224"/>
    </row>
    <row r="30" spans="1:4" ht="26.25" customHeight="1">
      <c r="A30" s="42" t="s">
        <v>95</v>
      </c>
      <c r="C30" s="220" t="s">
        <v>42</v>
      </c>
      <c r="D30" s="220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27.10.2023 год.</v>
      </c>
    </row>
    <row r="34" spans="2:4" ht="12.75">
      <c r="B34" s="217"/>
      <c r="C34" s="217"/>
      <c r="D34" s="217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50.00390625" style="1" customWidth="1"/>
    <col min="2" max="2" width="9.140625" style="1" customWidth="1"/>
    <col min="3" max="4" width="14.140625" style="88" customWidth="1"/>
    <col min="5" max="16384" width="9.140625" style="1" customWidth="1"/>
  </cols>
  <sheetData>
    <row r="1" spans="1:4" s="49" customFormat="1" ht="18" customHeight="1">
      <c r="A1" s="218" t="s">
        <v>0</v>
      </c>
      <c r="B1" s="218"/>
      <c r="C1" s="218"/>
      <c r="D1" s="218"/>
    </row>
    <row r="2" spans="1:4" s="49" customFormat="1" ht="18" customHeight="1">
      <c r="A2" s="226" t="s">
        <v>43</v>
      </c>
      <c r="B2" s="226"/>
      <c r="C2" s="226"/>
      <c r="D2" s="226"/>
    </row>
    <row r="3" spans="1:4" s="49" customFormat="1" ht="18" customHeight="1">
      <c r="A3" s="50" t="str">
        <f>+баланс!A4</f>
        <v>Към 30.09.2023 година</v>
      </c>
      <c r="B3" s="89"/>
      <c r="C3" s="89"/>
      <c r="D3" s="89"/>
    </row>
    <row r="6" spans="2:4" ht="12.75">
      <c r="B6" s="90" t="s">
        <v>2</v>
      </c>
      <c r="C6" s="168">
        <v>45199</v>
      </c>
      <c r="D6" s="168">
        <v>44834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 hidden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0</v>
      </c>
    </row>
    <row r="12" spans="1:4" ht="15" customHeight="1">
      <c r="A12" s="97" t="s">
        <v>46</v>
      </c>
      <c r="B12" s="99"/>
      <c r="C12" s="98">
        <v>0</v>
      </c>
      <c r="D12" s="98">
        <v>0</v>
      </c>
    </row>
    <row r="13" spans="1:4" ht="15" customHeight="1" hidden="1">
      <c r="A13" s="97" t="s">
        <v>47</v>
      </c>
      <c r="B13" s="100"/>
      <c r="C13" s="98">
        <v>0</v>
      </c>
      <c r="D13" s="98">
        <v>0</v>
      </c>
    </row>
    <row r="14" spans="1:4" ht="15" customHeight="1">
      <c r="A14" s="101" t="s">
        <v>48</v>
      </c>
      <c r="B14" s="102"/>
      <c r="C14" s="103">
        <v>0</v>
      </c>
      <c r="D14" s="103">
        <v>0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hidden="1" thickBot="1">
      <c r="A16" s="106" t="s">
        <v>50</v>
      </c>
      <c r="B16" s="227"/>
      <c r="C16" s="107"/>
      <c r="D16" s="93"/>
    </row>
    <row r="17" spans="1:4" ht="15" customHeight="1" hidden="1" thickBot="1">
      <c r="A17" s="97" t="s">
        <v>51</v>
      </c>
      <c r="B17" s="227"/>
      <c r="C17" s="108"/>
      <c r="D17" s="108"/>
    </row>
    <row r="18" spans="1:4" ht="15" customHeight="1" hidden="1" thickBot="1">
      <c r="A18" s="97" t="s">
        <v>52</v>
      </c>
      <c r="B18" s="227"/>
      <c r="C18" s="98"/>
      <c r="D18" s="98"/>
    </row>
    <row r="19" spans="1:4" ht="15" customHeight="1" hidden="1" thickBot="1">
      <c r="A19" s="97" t="s">
        <v>53</v>
      </c>
      <c r="B19" s="227"/>
      <c r="C19" s="109">
        <v>0</v>
      </c>
      <c r="D19" s="109">
        <v>0</v>
      </c>
    </row>
    <row r="20" spans="1:4" ht="12.75" customHeight="1" hidden="1">
      <c r="A20" s="97" t="s">
        <v>54</v>
      </c>
      <c r="B20" s="228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0</v>
      </c>
    </row>
    <row r="22" spans="1:4" ht="15" customHeight="1">
      <c r="A22" s="229" t="s">
        <v>56</v>
      </c>
      <c r="B22" s="228"/>
      <c r="C22" s="111">
        <f>C15+C21</f>
        <v>0</v>
      </c>
      <c r="D22" s="112">
        <f>D15+D21</f>
        <v>0</v>
      </c>
    </row>
    <row r="23" spans="1:4" ht="14.25" customHeight="1">
      <c r="A23" s="229"/>
      <c r="B23" s="228"/>
      <c r="C23" s="113">
        <v>4</v>
      </c>
      <c r="D23" s="113">
        <v>4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5" t="s">
        <v>58</v>
      </c>
      <c r="C30" s="225"/>
      <c r="D30" s="225"/>
    </row>
    <row r="31" spans="1:4" ht="15.75" customHeight="1">
      <c r="A31" s="86" t="s">
        <v>96</v>
      </c>
      <c r="B31" s="221" t="s">
        <v>90</v>
      </c>
      <c r="C31" s="221"/>
      <c r="D31" s="221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27.10.2023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="130" zoomScaleNormal="130" zoomScalePageLayoutView="0" workbookViewId="0" topLeftCell="A11">
      <selection activeCell="A21" sqref="A21"/>
    </sheetView>
  </sheetViews>
  <sheetFormatPr defaultColWidth="9.140625" defaultRowHeight="12.75"/>
  <cols>
    <col min="1" max="1" width="23.140625" style="1" customWidth="1"/>
    <col min="2" max="2" width="7.57421875" style="1" customWidth="1"/>
    <col min="3" max="3" width="6.57421875" style="1" customWidth="1"/>
    <col min="4" max="6" width="6.851562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8515625" style="1" customWidth="1"/>
    <col min="11" max="16384" width="9.140625" style="1" customWidth="1"/>
  </cols>
  <sheetData>
    <row r="1" spans="1:10" ht="15">
      <c r="A1" s="218" t="s">
        <v>0</v>
      </c>
      <c r="B1" s="218"/>
      <c r="C1" s="218"/>
      <c r="D1" s="218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30.09.2023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9.5">
      <c r="A4" s="231"/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9.5">
      <c r="A5" s="120"/>
      <c r="B5" s="120"/>
      <c r="C5" s="120"/>
      <c r="D5" s="120"/>
      <c r="E5" s="120"/>
      <c r="F5" s="120"/>
      <c r="G5" s="120"/>
      <c r="H5" s="120"/>
      <c r="I5" s="232" t="s">
        <v>3</v>
      </c>
      <c r="J5" s="232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3" t="s">
        <v>18</v>
      </c>
      <c r="E7" s="233"/>
      <c r="F7" s="233"/>
      <c r="G7" s="234" t="s">
        <v>62</v>
      </c>
      <c r="H7" s="234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5" t="s">
        <v>68</v>
      </c>
      <c r="E8" s="126" t="s">
        <v>69</v>
      </c>
      <c r="F8" s="124" t="s">
        <v>70</v>
      </c>
      <c r="G8" s="236" t="s">
        <v>71</v>
      </c>
      <c r="H8" s="236"/>
      <c r="I8" s="126" t="s">
        <v>72</v>
      </c>
      <c r="J8" s="126" t="s">
        <v>73</v>
      </c>
    </row>
    <row r="9" spans="1:10" ht="17.25" customHeight="1">
      <c r="A9" s="237"/>
      <c r="B9" s="238" t="s">
        <v>74</v>
      </c>
      <c r="C9" s="238" t="s">
        <v>73</v>
      </c>
      <c r="D9" s="235"/>
      <c r="E9" s="124" t="s">
        <v>75</v>
      </c>
      <c r="F9" s="238" t="s">
        <v>76</v>
      </c>
      <c r="G9" s="127" t="s">
        <v>77</v>
      </c>
      <c r="H9" s="127" t="s">
        <v>78</v>
      </c>
      <c r="I9" s="124" t="s">
        <v>79</v>
      </c>
      <c r="J9" s="239"/>
    </row>
    <row r="10" spans="1:10" ht="12.75">
      <c r="A10" s="237"/>
      <c r="B10" s="238"/>
      <c r="C10" s="238"/>
      <c r="D10" s="129"/>
      <c r="E10" s="128"/>
      <c r="F10" s="238"/>
      <c r="G10" s="128" t="s">
        <v>80</v>
      </c>
      <c r="H10" s="128" t="s">
        <v>72</v>
      </c>
      <c r="I10" s="128" t="s">
        <v>81</v>
      </c>
      <c r="J10" s="239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98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/>
      <c r="H12" s="135">
        <v>-22</v>
      </c>
      <c r="I12" s="136">
        <f>+баланс!C25</f>
        <v>-8</v>
      </c>
      <c r="J12" s="137">
        <f>C12+D12+E12+F12+G12+H12+I12</f>
        <v>624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0</v>
      </c>
      <c r="H15" s="154">
        <f>SUM(H12:H14)</f>
        <v>-22</v>
      </c>
      <c r="I15" s="154">
        <f t="shared" si="1"/>
        <v>-8</v>
      </c>
      <c r="J15" s="214">
        <f t="shared" si="0"/>
        <v>624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0</v>
      </c>
      <c r="H20" s="154">
        <f>SUM(H15:H18)</f>
        <v>-65</v>
      </c>
      <c r="I20" s="154">
        <f>SUM(I15:I19)</f>
        <v>5</v>
      </c>
      <c r="J20" s="214">
        <f t="shared" si="0"/>
        <v>594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40"/>
      <c r="B22" s="240"/>
      <c r="C22" s="240"/>
      <c r="D22" s="240"/>
      <c r="E22" s="240"/>
      <c r="F22" s="240"/>
      <c r="G22" s="240"/>
      <c r="H22" s="240"/>
      <c r="I22" s="240"/>
      <c r="J22" s="240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20" t="s">
        <v>29</v>
      </c>
      <c r="B25" s="220"/>
      <c r="C25" s="220"/>
      <c r="E25" s="225" t="s">
        <v>58</v>
      </c>
      <c r="F25" s="225"/>
      <c r="G25" s="225"/>
      <c r="H25" s="225"/>
      <c r="I25" s="225"/>
      <c r="J25" s="225"/>
    </row>
    <row r="26" spans="1:7" ht="15.75" customHeight="1">
      <c r="A26" s="86" t="s">
        <v>96</v>
      </c>
      <c r="B26" s="156"/>
      <c r="C26" s="156"/>
      <c r="D26" s="156"/>
      <c r="E26" s="230" t="s">
        <v>90</v>
      </c>
      <c r="F26" s="230"/>
      <c r="G26" s="230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27.10.2023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F9:F10"/>
    <mergeCell ref="J9:J10"/>
    <mergeCell ref="A22:J22"/>
    <mergeCell ref="A25:C25"/>
    <mergeCell ref="E25:J25"/>
    <mergeCell ref="C9:C10"/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Димитър Цветанов</cp:lastModifiedBy>
  <cp:lastPrinted>2023-07-27T08:53:34Z</cp:lastPrinted>
  <dcterms:created xsi:type="dcterms:W3CDTF">2013-12-19T08:50:52Z</dcterms:created>
  <dcterms:modified xsi:type="dcterms:W3CDTF">2023-10-29T08:03:15Z</dcterms:modified>
  <cp:category/>
  <cp:version/>
  <cp:contentType/>
  <cp:contentStatus/>
  <cp:revision>1</cp:revision>
</cp:coreProperties>
</file>