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ВАРНА РИЪЛТИС\FS_2025\Q2_2025\"/>
    </mc:Choice>
  </mc:AlternateContent>
  <bookViews>
    <workbookView xWindow="0" yWindow="0" windowWidth="15360" windowHeight="77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0" l="1"/>
  <c r="D28" i="5" l="1"/>
  <c r="H22" i="5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 s="1"/>
  <c r="E17" i="9"/>
  <c r="H981" i="2"/>
  <c r="E16" i="9"/>
  <c r="H980" i="2" s="1"/>
  <c r="E15" i="9"/>
  <c r="E14" i="9"/>
  <c r="H978" i="2" s="1"/>
  <c r="E13" i="9"/>
  <c r="H977" i="2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/>
  <c r="H864" i="2" s="1"/>
  <c r="G26" i="8"/>
  <c r="J26" i="8" s="1"/>
  <c r="N25" i="8"/>
  <c r="H773" i="2" s="1"/>
  <c r="G25" i="8"/>
  <c r="J25" i="8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J16" i="8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H161" i="2" s="1"/>
  <c r="D92" i="4"/>
  <c r="C9" i="14" s="1"/>
  <c r="D9" i="14" s="1"/>
  <c r="C92" i="4"/>
  <c r="C10" i="14"/>
  <c r="D79" i="4"/>
  <c r="D85" i="4" s="1"/>
  <c r="C79" i="4"/>
  <c r="C85" i="4" s="1"/>
  <c r="H64" i="2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/>
  <c r="H1192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Q25" i="8"/>
  <c r="H863" i="2" s="1"/>
  <c r="H563" i="2"/>
  <c r="H747" i="2"/>
  <c r="H979" i="2"/>
  <c r="H950" i="2"/>
  <c r="H1133" i="2"/>
  <c r="R36" i="8"/>
  <c r="H903" i="2" s="1"/>
  <c r="E35" i="9"/>
  <c r="H996" i="2" s="1"/>
  <c r="E79" i="11"/>
  <c r="H1320" i="2"/>
  <c r="H561" i="2"/>
  <c r="H565" i="2"/>
  <c r="H1244" i="2"/>
  <c r="C149" i="11"/>
  <c r="H1305" i="2" s="1"/>
  <c r="E15" i="14"/>
  <c r="D15" i="14"/>
  <c r="D45" i="9"/>
  <c r="H974" i="2" s="1"/>
  <c r="H1130" i="2"/>
  <c r="D46" i="9"/>
  <c r="H975" i="2" s="1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H862" i="2"/>
  <c r="I31" i="7"/>
  <c r="I34" i="7" s="1"/>
  <c r="H371" i="2" s="1"/>
  <c r="H218" i="2"/>
  <c r="H772" i="2"/>
  <c r="H48" i="2"/>
  <c r="H1193" i="2"/>
  <c r="F107" i="9"/>
  <c r="H1195" i="2" s="1"/>
  <c r="D3" i="12"/>
  <c r="D15" i="12"/>
  <c r="G31" i="5"/>
  <c r="H438" i="2"/>
  <c r="M17" i="7"/>
  <c r="H442" i="2"/>
  <c r="H228" i="2"/>
  <c r="L23" i="7"/>
  <c r="H426" i="2" s="1"/>
  <c r="H404" i="2"/>
  <c r="H988" i="2"/>
  <c r="E26" i="9"/>
  <c r="H987" i="2" s="1"/>
  <c r="H1002" i="2"/>
  <c r="E40" i="9"/>
  <c r="H1001" i="2"/>
  <c r="H231" i="2"/>
  <c r="L26" i="7"/>
  <c r="H429" i="2" s="1"/>
  <c r="H552" i="2"/>
  <c r="J12" i="8"/>
  <c r="H642" i="2"/>
  <c r="I27" i="10"/>
  <c r="H1294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R26" i="8"/>
  <c r="H894" i="2" s="1"/>
  <c r="J39" i="8"/>
  <c r="J13" i="8"/>
  <c r="H666" i="2"/>
  <c r="R39" i="8"/>
  <c r="H906" i="2" s="1"/>
  <c r="H643" i="2"/>
  <c r="D87" i="9" l="1"/>
  <c r="H1081" i="2" s="1"/>
  <c r="E92" i="9"/>
  <c r="H1129" i="2" s="1"/>
  <c r="E87" i="9"/>
  <c r="H1124" i="2" s="1"/>
  <c r="E82" i="9"/>
  <c r="H1119" i="2" s="1"/>
  <c r="E73" i="9"/>
  <c r="H1110" i="2" s="1"/>
  <c r="E77" i="9"/>
  <c r="H1114" i="2" s="1"/>
  <c r="E45" i="9"/>
  <c r="E46" i="9" s="1"/>
  <c r="H1007" i="2" s="1"/>
  <c r="H982" i="2"/>
  <c r="E21" i="9"/>
  <c r="H985" i="2" s="1"/>
  <c r="C21" i="9"/>
  <c r="H921" i="2" s="1"/>
  <c r="H918" i="2"/>
  <c r="G71" i="4"/>
  <c r="G56" i="4"/>
  <c r="H69" i="2"/>
  <c r="C94" i="4"/>
  <c r="H57" i="2"/>
  <c r="C31" i="5"/>
  <c r="C36" i="5" s="1"/>
  <c r="H147" i="2" s="1"/>
  <c r="H170" i="2"/>
  <c r="G36" i="5"/>
  <c r="H518" i="2"/>
  <c r="Q16" i="8"/>
  <c r="H856" i="2" s="1"/>
  <c r="G30" i="8"/>
  <c r="H567" i="2" s="1"/>
  <c r="J31" i="8"/>
  <c r="H775" i="2"/>
  <c r="K43" i="8"/>
  <c r="H700" i="2" s="1"/>
  <c r="N28" i="8"/>
  <c r="H655" i="2"/>
  <c r="R27" i="8"/>
  <c r="H895" i="2" s="1"/>
  <c r="H653" i="2"/>
  <c r="R25" i="8"/>
  <c r="H893" i="2" s="1"/>
  <c r="Q20" i="8"/>
  <c r="H860" i="2" s="1"/>
  <c r="J20" i="8"/>
  <c r="H646" i="2"/>
  <c r="R16" i="8"/>
  <c r="H886" i="2" s="1"/>
  <c r="H556" i="2"/>
  <c r="C79" i="11"/>
  <c r="H1300" i="2" s="1"/>
  <c r="E12" i="14"/>
  <c r="D12" i="14" s="1"/>
  <c r="H368" i="2"/>
  <c r="H37" i="4"/>
  <c r="H95" i="4" s="1"/>
  <c r="G31" i="7"/>
  <c r="G34" i="7" s="1"/>
  <c r="H327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E98" i="9"/>
  <c r="H1135" i="2" s="1"/>
  <c r="H1006" i="2"/>
  <c r="G79" i="4"/>
  <c r="H120" i="2"/>
  <c r="D5" i="12"/>
  <c r="H107" i="2"/>
  <c r="H390" i="2"/>
  <c r="H71" i="2"/>
  <c r="D10" i="12"/>
  <c r="D8" i="12"/>
  <c r="C42" i="5"/>
  <c r="H143" i="2"/>
  <c r="C33" i="5"/>
  <c r="H144" i="2" s="1"/>
  <c r="G33" i="5"/>
  <c r="H171" i="2" s="1"/>
  <c r="G37" i="5"/>
  <c r="H174" i="2"/>
  <c r="C37" i="5"/>
  <c r="R31" i="8"/>
  <c r="H898" i="2" s="1"/>
  <c r="H658" i="2"/>
  <c r="Q28" i="8"/>
  <c r="H866" i="2" s="1"/>
  <c r="H776" i="2"/>
  <c r="R20" i="8"/>
  <c r="H890" i="2" s="1"/>
  <c r="H650" i="2"/>
  <c r="H32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24" i="2" l="1"/>
  <c r="D13" i="12"/>
  <c r="D11" i="12"/>
  <c r="D12" i="12"/>
  <c r="D19" i="12"/>
  <c r="H153" i="2"/>
  <c r="C45" i="5"/>
  <c r="H156" i="2" s="1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5" i="5"/>
  <c r="H179" i="2" s="1"/>
  <c r="H176" i="2"/>
  <c r="D24" i="12"/>
  <c r="D22" i="12"/>
  <c r="D23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155" i="2" l="1"/>
  <c r="E8" i="14"/>
  <c r="D8" i="14" s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<sst xmlns="http://schemas.openxmlformats.org/spreadsheetml/2006/main" count="4326" uniqueCount="1007">
  <si>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</si>
  <si>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</si>
  <si>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</si>
  <si>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</si>
  <si>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</si>
  <si>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</si>
  <si>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</si>
  <si>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</si>
  <si>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</si>
  <si>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</si>
  <si>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</si>
  <si>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</si>
  <si>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</si>
  <si>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</si>
  <si>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</si>
  <si>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</si>
  <si>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</si>
  <si>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</si>
  <si>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</si>
  <si>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</si>
  <si>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</si>
  <si>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</si>
  <si>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</si>
  <si>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</si>
  <si>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</si>
  <si>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</si>
  <si>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</si>
  <si>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</si>
  <si>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</si>
  <si>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</si>
  <si>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</si>
  <si>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</si>
  <si>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</si>
  <si>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</si>
  <si>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</si>
  <si>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</si>
  <si>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</si>
  <si>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</si>
  <si>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</si>
  <si>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</si>
  <si>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</si>
  <si>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</si>
  <si>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</si>
  <si>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</si>
  <si>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</si>
  <si>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</si>
  <si>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</si>
  <si>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</si>
  <si>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</si>
  <si>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</si>
  <si>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</si>
  <si>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</si>
  <si>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</si>
  <si>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</si>
  <si>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</si>
  <si>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</si>
  <si>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</si>
  <si>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</si>
  <si>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</si>
  <si>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</si>
  <si>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</si>
  <si>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</si>
  <si>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</si>
  <si>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</si>
  <si>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</si>
  <si>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</si>
  <si>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</si>
  <si>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</si>
  <si>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</si>
  <si>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</si>
  <si>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</si>
  <si>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</si>
  <si>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</si>
  <si>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</si>
  <si>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</si>
  <si>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</si>
  <si>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</si>
  <si>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</si>
  <si>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</si>
  <si>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</si>
  <si>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</si>
  <si>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</si>
  <si>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</si>
  <si>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</si>
  <si>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</si>
  <si>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</si>
  <si>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</si>
  <si>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</si>
  <si>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</si>
  <si>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</si>
  <si>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</si>
  <si>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</si>
  <si>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</si>
  <si>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</si>
  <si>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</si>
  <si>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</si>
  <si>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</si>
  <si>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</si>
  <si>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</si>
  <si>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</si>
  <si>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</si>
  <si>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</si>
  <si>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</si>
  <si>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</si>
  <si>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</si>
  <si>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</si>
  <si>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</si>
  <si>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</si>
  <si>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</si>
  <si>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</si>
  <si>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</si>
  <si>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</si>
  <si>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</si>
  <si>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</si>
  <si>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</si>
  <si>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</si>
  <si>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</si>
  <si>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</si>
  <si>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</si>
  <si>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</si>
  <si>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</si>
  <si>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</si>
  <si>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</si>
  <si>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</si>
  <si>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</si>
  <si>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</si>
  <si>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</si>
  <si>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</si>
  <si>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</si>
  <si>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</si>
  <si>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</si>
  <si>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</si>
  <si>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</si>
  <si>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</si>
  <si>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</si>
  <si>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</si>
  <si>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</si>
  <si>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</si>
  <si>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</si>
  <si>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</si>
  <si>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</si>
  <si>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</si>
  <si>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</si>
  <si>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</si>
  <si>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</si>
  <si>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</si>
  <si>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</si>
  <si>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</si>
  <si>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</si>
  <si>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</si>
  <si>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</si>
  <si>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</si>
  <si>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</si>
  <si>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</si>
  <si>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</si>
  <si>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</si>
  <si>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</si>
  <si>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</si>
  <si>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</si>
  <si>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</si>
  <si>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</si>
  <si>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</si>
  <si>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</si>
  <si>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</si>
  <si>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</si>
  <si>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</si>
  <si>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</si>
  <si>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</si>
  <si>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</si>
  <si>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</si>
  <si>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</si>
  <si>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</si>
  <si>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</si>
  <si>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</si>
  <si>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</si>
  <si>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</si>
  <si>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</si>
  <si>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</si>
  <si>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</si>
  <si>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</si>
  <si>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</si>
  <si>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</si>
  <si>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</si>
  <si>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</si>
  <si>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</si>
  <si>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</si>
  <si>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</si>
  <si>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</si>
  <si>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</si>
  <si>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</si>
  <si>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</si>
  <si>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</si>
  <si>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</si>
  <si>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</si>
  <si>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</si>
  <si>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</si>
  <si>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</si>
  <si>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</si>
  <si>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</si>
  <si>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</si>
  <si>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</si>
  <si>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</si>
  <si>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</si>
  <si>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</si>
  <si>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</si>
  <si>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</si>
  <si>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</si>
  <si>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</si>
  <si>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</si>
  <si>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</si>
  <si>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</si>
  <si>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</si>
  <si>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</si>
  <si>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</si>
  <si>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</si>
  <si>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</si>
  <si>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</si>
  <si>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</si>
  <si>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</si>
  <si>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</si>
  <si>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</si>
  <si>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</si>
  <si>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</si>
  <si>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</si>
  <si>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</si>
  <si>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</si>
  <si>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</si>
  <si>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</si>
  <si>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</si>
  <si>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</si>
  <si>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</si>
  <si>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</si>
  <si>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</si>
  <si>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</si>
  <si>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</si>
  <si>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</si>
  <si>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</si>
  <si>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</si>
  <si>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</si>
  <si>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</si>
  <si>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</si>
  <si>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</si>
  <si>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</si>
  <si>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</si>
  <si>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</si>
  <si>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</si>
  <si>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</si>
  <si>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</si>
  <si>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</si>
  <si>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</si>
  <si>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</si>
  <si>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</si>
  <si>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</si>
  <si>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</si>
  <si>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</si>
  <si>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</si>
  <si>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</si>
  <si>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</si>
  <si>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</si>
  <si>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</si>
  <si>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</si>
  <si>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</si>
  <si>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</si>
  <si>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</si>
  <si>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</si>
  <si>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</si>
  <si>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</si>
  <si>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</si>
  <si>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</si>
  <si>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</si>
  <si>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</si>
  <si>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</si>
  <si>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</si>
  <si>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</si>
  <si>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</si>
  <si>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</si>
  <si>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</si>
  <si>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</si>
  <si>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</si>
  <si>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</si>
  <si>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</si>
  <si>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</si>
  <si>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</si>
  <si>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</si>
  <si>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</si>
  <si>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</si>
  <si>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</si>
  <si>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</si>
  <si>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</si>
  <si>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</si>
  <si>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</si>
  <si>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</si>
  <si>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</si>
  <si>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</si>
  <si>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</si>
  <si>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</si>
  <si>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</si>
  <si>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</si>
  <si>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</si>
  <si>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</si>
  <si>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</si>
  <si>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</si>
  <si>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</si>
  <si>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</si>
  <si>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</si>
  <si>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</si>
  <si>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</si>
  <si>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</si>
  <si>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</si>
  <si>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</si>
  <si>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</si>
  <si>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</si>
  <si>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</si>
  <si>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</si>
  <si>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</si>
  <si>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</si>
  <si>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</si>
  <si>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</si>
  <si>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</si>
  <si>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</si>
  <si>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</si>
  <si>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</si>
  <si>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</si>
  <si>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</si>
  <si>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</si>
  <si>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</si>
  <si>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</si>
  <si>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</si>
  <si>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</si>
  <si>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</si>
  <si>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</si>
  <si>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</si>
  <si>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</si>
  <si>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</si>
  <si>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</si>
  <si>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</si>
  <si>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</si>
  <si>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</si>
  <si>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</si>
  <si>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</si>
  <si>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</si>
  <si>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</si>
  <si>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</si>
  <si>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</si>
  <si>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</si>
  <si>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</si>
  <si>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</si>
  <si>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</si>
  <si>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</si>
  <si>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</si>
  <si>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</si>
  <si>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</si>
  <si>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</si>
  <si>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</si>
  <si>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</si>
  <si>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</si>
  <si>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</si>
  <si>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</si>
  <si>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</si>
  <si>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</si>
  <si>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</si>
  <si>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</si>
  <si>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</si>
  <si>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</si>
  <si>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</si>
  <si>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</si>
  <si>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</si>
  <si>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</si>
  <si>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</si>
  <si>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</si>
  <si>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</si>
  <si>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</si>
  <si>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</si>
  <si>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</si>
  <si>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</si>
  <si>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</si>
  <si>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</si>
  <si>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</si>
  <si>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</si>
  <si>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</si>
  <si>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</si>
  <si>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</si>
  <si>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</si>
  <si>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</si>
  <si>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</si>
  <si>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</si>
  <si>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</si>
  <si>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</si>
  <si>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</si>
  <si>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</si>
  <si>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</si>
  <si>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</si>
  <si>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</si>
  <si>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</si>
  <si>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</si>
  <si>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</si>
  <si>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</si>
  <si>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</si>
  <si>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</si>
  <si>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</si>
  <si>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</si>
  <si>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</si>
  <si>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</si>
  <si>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</si>
  <si>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</si>
  <si>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</si>
  <si>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</si>
  <si>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</si>
  <si>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</si>
  <si>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</si>
  <si>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</si>
  <si>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</si>
  <si>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</si>
  <si>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</si>
  <si>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</si>
  <si>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</si>
  <si>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</si>
  <si>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</si>
  <si>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</si>
  <si>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</si>
  <si>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</si>
  <si>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</si>
  <si>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</si>
  <si>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</si>
  <si>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</si>
  <si>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</si>
  <si>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</si>
  <si>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</si>
  <si>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</si>
  <si>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</si>
  <si>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</si>
  <si>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</si>
  <si>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</si>
  <si>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</si>
  <si>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</si>
  <si>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</si>
  <si>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</si>
  <si>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</si>
  <si>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</si>
  <si>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</si>
  <si>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</si>
  <si>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</si>
  <si>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</si>
  <si>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</si>
  <si>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</si>
  <si>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</si>
  <si>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</si>
  <si>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</si>
  <si>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</si>
  <si>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</si>
  <si>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</si>
  <si>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</si>
  <si>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</si>
  <si>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</si>
  <si>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</si>
  <si>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</si>
  <si>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</si>
  <si>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</si>
  <si>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</si>
  <si>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</si>
  <si>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</si>
  <si>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</si>
  <si>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</si>
  <si>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</si>
  <si>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</si>
  <si>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</si>
  <si>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</si>
  <si>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</si>
  <si>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</si>
  <si>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</si>
  <si>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</si>
  <si>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</si>
  <si>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</si>
  <si>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</si>
  <si>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</si>
  <si>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</si>
  <si>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</si>
  <si>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</si>
  <si>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</si>
  <si>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</si>
  <si>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</si>
  <si>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</si>
  <si>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</si>
  <si>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</si>
  <si>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</si>
  <si>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</si>
  <si>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</si>
  <si>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</si>
  <si>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</si>
  <si>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</si>
  <si>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</si>
  <si>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</si>
  <si>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</si>
  <si>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</si>
  <si>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</si>
  <si>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</si>
  <si>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</si>
  <si>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</si>
  <si>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</si>
  <si>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</si>
  <si>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</si>
  <si>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</si>
  <si>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</si>
  <si>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</si>
  <si>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</si>
  <si>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</si>
  <si>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</si>
  <si>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</si>
  <si>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</si>
  <si>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</si>
  <si>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</si>
  <si>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</si>
  <si>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</si>
  <si>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</si>
  <si>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</si>
  <si>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</si>
  <si>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</si>
  <si>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</si>
  <si>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</si>
  <si>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</si>
  <si>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</si>
  <si>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</si>
  <si>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</si>
  <si>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</si>
  <si>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</si>
  <si>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</si>
  <si>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</si>
  <si>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</si>
  <si>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</si>
  <si>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</si>
  <si>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</si>
  <si>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</si>
  <si>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</si>
  <si>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</si>
  <si>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</si>
  <si>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</si>
  <si>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</si>
  <si>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</si>
  <si>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</si>
  <si>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</si>
  <si>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</si>
  <si>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</si>
  <si>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</si>
  <si>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</si>
  <si>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</si>
  <si>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</si>
  <si>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</si>
  <si>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</si>
  <si>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</si>
  <si>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</si>
  <si>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</si>
  <si>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</si>
  <si>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</si>
  <si>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</si>
  <si>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</si>
  <si>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</si>
  <si>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</si>
  <si>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</si>
  <si>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</si>
  <si>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</si>
  <si>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</si>
  <si>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</si>
  <si>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</si>
  <si>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</si>
  <si>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</si>
  <si>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</si>
  <si>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</si>
  <si>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</si>
  <si>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</si>
  <si>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</si>
  <si>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</si>
  <si>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</si>
  <si>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</si>
  <si>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</si>
  <si>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</si>
  <si>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</si>
  <si>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</si>
  <si>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</si>
  <si>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</si>
  <si>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</si>
  <si>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</si>
  <si>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</si>
  <si>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</si>
  <si>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</si>
  <si>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</si>
  <si>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</si>
  <si>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</si>
  <si>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</si>
  <si>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</si>
  <si>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</si>
  <si>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</si>
  <si>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</si>
  <si>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</si>
  <si>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</si>
  <si>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</si>
  <si>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</si>
  <si>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</si>
  <si>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</si>
  <si>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</si>
  <si>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</si>
  <si>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</si>
  <si>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</si>
  <si>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</si>
  <si>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</si>
  <si>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</si>
  <si>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</si>
  <si>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</si>
  <si>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</si>
  <si>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</si>
  <si>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</si>
  <si>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</si>
  <si>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</si>
  <si>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</si>
  <si>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</si>
  <si>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</si>
  <si>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</si>
  <si>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</si>
  <si>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</si>
  <si>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</si>
  <si>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</si>
  <si>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</si>
  <si>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</si>
  <si>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</si>
  <si>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</si>
  <si>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</si>
  <si>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</si>
  <si>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</si>
  <si>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</si>
  <si>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</si>
  <si>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</si>
  <si>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</si>
  <si>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</si>
  <si>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</si>
  <si>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</si>
  <si>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</si>
  <si>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</si>
  <si>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</si>
  <si>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</si>
  <si>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</si>
  <si>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</si>
  <si>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</si>
  <si>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</si>
  <si>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</si>
  <si>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</si>
  <si>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</si>
  <si>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</si>
  <si>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</si>
  <si>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</si>
  <si>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</si>
  <si>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</si>
  <si>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</si>
  <si>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</si>
  <si>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</si>
  <si>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</si>
  <si>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</si>
  <si>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</si>
  <si>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</si>
  <si>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</si>
  <si>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</si>
  <si>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</si>
  <si>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</si>
  <si>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</si>
  <si>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</si>
  <si>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</si>
  <si>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</si>
  <si>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</si>
  <si>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</si>
  <si>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</si>
  <si>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</si>
  <si>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</si>
  <si>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</si>
  <si>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</si>
  <si>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</si>
  <si>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</si>
  <si>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</si>
  <si>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</si>
  <si>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</si>
  <si>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</si>
  <si>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</si>
  <si>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</si>
  <si>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</si>
  <si>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</si>
  <si>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</si>
  <si>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</si>
  <si>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</si>
  <si>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</si>
  <si>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</si>
  <si>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</si>
  <si>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</si>
  <si>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</si>
  <si>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</si>
  <si>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</si>
  <si>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</si>
  <si>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</si>
  <si>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</si>
  <si>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</si>
  <si>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</si>
  <si>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</si>
  <si>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</si>
  <si>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</si>
  <si>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</si>
  <si>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</si>
  <si>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</si>
  <si>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</si>
  <si>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</si>
  <si>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</si>
  <si>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</si>
  <si>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</si>
  <si>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</si>
  <si>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</si>
  <si>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</si>
  <si>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</si>
  <si>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</si>
  <si>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</si>
  <si>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</si>
  <si>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</si>
  <si>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</si>
  <si>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</si>
  <si>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</si>
  <si>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</si>
  <si>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</si>
  <si>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</si>
  <si>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</si>
  <si>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</si>
  <si>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</si>
  <si>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</si>
  <si>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</si>
  <si>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</si>
  <si>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</si>
  <si>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</si>
  <si>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</si>
  <si>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</si>
  <si>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</si>
  <si>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</si>
  <si>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</si>
  <si>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</si>
  <si>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</si>
  <si>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</si>
  <si>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</si>
  <si>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</si>
  <si>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</si>
  <si>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</si>
  <si>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</si>
  <si>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</si>
  <si>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</si>
  <si>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</si>
  <si>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</si>
  <si>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</si>
  <si>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</si>
  <si>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</si>
  <si>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</si>
  <si>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</si>
  <si>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</si>
  <si>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</si>
  <si>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</si>
  <si>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</si>
  <si>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</si>
  <si>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</si>
  <si>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</si>
  <si>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</si>
  <si>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</si>
  <si>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</si>
  <si>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</si>
  <si>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</si>
  <si>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</si>
  <si>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</si>
  <si>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</si>
  <si>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</si>
  <si>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</si>
  <si>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</si>
  <si>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</si>
  <si>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</si>
  <si>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</si>
  <si>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</si>
  <si>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</si>
  <si>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</si>
  <si>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</si>
  <si>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</si>
  <si>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</si>
  <si>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</si>
  <si>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</si>
  <si>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</si>
  <si>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</si>
  <si>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</si>
  <si>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</si>
  <si>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</si>
  <si>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</si>
  <si>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</si>
  <si>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</si>
  <si>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</si>
  <si>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</si>
  <si>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</si>
  <si>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</si>
  <si>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</si>
  <si>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</si>
  <si>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</si>
  <si>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</si>
  <si>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</si>
  <si>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</si>
  <si>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</si>
  <si>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</si>
  <si>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</si>
  <si>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</si>
  <si>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</si>
  <si>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</si>
  <si>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</si>
  <si>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</si>
  <si>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</si>
  <si>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</si>
  <si>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</si>
  <si>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</si>
  <si>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</si>
  <si>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</si>
  <si>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</si>
  <si>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</si>
  <si>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</si>
  <si>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</si>
  <si>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</si>
  <si>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</si>
  <si>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</si>
  <si>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</si>
  <si>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</si>
  <si>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</si>
  <si>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</si>
  <si>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</si>
  <si>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</si>
  <si>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</si>
  <si>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</si>
  <si>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</si>
  <si>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</si>
  <si>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</si>
  <si>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</si>
  <si>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</si>
  <si>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</si>
  <si>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</si>
  <si>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</si>
  <si>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</si>
  <si>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</si>
  <si>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</si>
  <si>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</si>
  <si>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</si>
  <si>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</si>
  <si>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</si>
  <si>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</si>
  <si>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</si>
  <si>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</si>
  <si>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</si>
  <si>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</si>
  <si>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</si>
  <si>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</si>
  <si>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</si>
  <si>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</si>
  <si>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</si>
  <si>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</si>
  <si>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</si>
  <si>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</si>
  <si>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</si>
  <si>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</si>
  <si>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</si>
  <si>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</si>
  <si>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</si>
  <si>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</si>
  <si>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</si>
  <si>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</si>
  <si>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</si>
  <si>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</si>
  <si>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</si>
  <si>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</si>
  <si>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</si>
  <si>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</si>
  <si>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</si>
  <si>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</si>
  <si>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</si>
  <si>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</si>
  <si>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</si>
  <si>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</si>
  <si>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</si>
  <si>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</si>
  <si>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</si>
  <si>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</si>
  <si>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</si>
  <si>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</si>
  <si>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</si>
  <si>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</si>
  <si>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</si>
  <si>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</si>
  <si>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</si>
  <si>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</si>
  <si>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</si>
  <si>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</si>
  <si>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</si>
  <si>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</si>
  <si>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</si>
  <si>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</si>
  <si>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</si>
  <si>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</si>
  <si>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</si>
  <si>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</si>
  <si>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</si>
  <si>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</si>
  <si>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</si>
  <si>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</si>
  <si>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</si>
  <si>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</si>
  <si>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</si>
  <si>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</si>
  <si>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</si>
  <si>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</si>
  <si>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</si>
  <si>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</si>
  <si>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</si>
  <si>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</si>
  <si>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</si>
  <si>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</si>
  <si>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</si>
  <si>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</si>
  <si>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</si>
  <si>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</si>
  <si>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</si>
  <si>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</si>
  <si>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</si>
  <si>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</si>
  <si>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</si>
  <si>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</si>
  <si>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</si>
  <si>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</si>
  <si>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</si>
  <si>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</si>
  <si>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</si>
  <si>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</si>
  <si>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</si>
  <si>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</si>
  <si>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</si>
  <si>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</si>
  <si>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</si>
  <si>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</si>
  <si>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</si>
  <si>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</si>
  <si>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</si>
  <si>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</si>
  <si>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</si>
  <si>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</si>
  <si>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</si>
  <si>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</si>
  <si>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</si>
  <si>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</si>
  <si>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</si>
  <si>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</si>
  <si>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</si>
  <si>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</si>
  <si>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</si>
  <si>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</si>
  <si>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</si>
  <si>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</si>
  <si>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</si>
  <si>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</si>
  <si>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</si>
  <si>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</si>
  <si>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</si>
  <si>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</si>
  <si>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</si>
  <si>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</si>
  <si>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</si>
  <si>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</si>
  <si>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</si>
  <si>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</si>
  <si>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</si>
  <si>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</si>
  <si>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</si>
  <si>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</si>
  <si>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</si>
  <si>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</si>
  <si>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</si>
  <si>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</si>
  <si>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</si>
  <si>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</si>
  <si>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</si>
  <si>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</si>
  <si>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</si>
  <si>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</si>
  <si>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</si>
  <si>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</si>
  <si>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</si>
  <si>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</si>
  <si>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</si>
  <si>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</si>
  <si>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</si>
  <si>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</si>
  <si>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</si>
  <si>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</si>
  <si>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</si>
  <si>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ВАРНА РИЪЛТИС ЕАД</t>
  </si>
  <si>
    <t>103252121</t>
  </si>
  <si>
    <t>Валентина Борисова Димитрова</t>
  </si>
  <si>
    <t>изпълнителен директор</t>
  </si>
  <si>
    <t>гр.Варна, ул.Генерал Паренсов №3 ет.2</t>
  </si>
  <si>
    <t>052 / 604 513</t>
  </si>
  <si>
    <t>няма</t>
  </si>
  <si>
    <t>acc@m-sat.bg</t>
  </si>
  <si>
    <t>http://varna-realties.bg/</t>
  </si>
  <si>
    <t>investor.bg</t>
  </si>
  <si>
    <t>Светлана Димитрова</t>
  </si>
  <si>
    <t>главен счетоводител</t>
  </si>
  <si>
    <t>2. ДЖИНДЖЪРС ЕООД</t>
  </si>
  <si>
    <t>3. АТЛАС I ЕАД</t>
  </si>
  <si>
    <t>4. АСТЕРА ПЪРВА БАНСКО АД</t>
  </si>
  <si>
    <t>1. РИЪЛТИС МЕНИДЖМЪНТ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</si>
</sst>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45853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Светлана Димитрова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45853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983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ВАРНА РИЪЛТИС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32087</v>
      </c>
      <c r="D6" s="625">
        <f t="shared" ref="D6:D15" si="0">C6-E6</f>
        <v>0</v>
      </c>
      <c r="E6" s="596">
        <f>'1-Баланс'!G95</f>
        <v>32087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6037</v>
      </c>
      <c r="D7" s="625">
        <f t="shared" si="0"/>
        <v>5743</v>
      </c>
      <c r="E7" s="596">
        <f>'1-Баланс'!G18</f>
        <v>294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-109</v>
      </c>
      <c r="D8" s="625">
        <f t="shared" si="0"/>
        <v>0</v>
      </c>
      <c r="E8" s="596">
        <f>ABS('2-Отчет за доходите'!C44)-ABS('2-Отчет за доходите'!G44)</f>
        <v>-109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366</v>
      </c>
      <c r="D9" s="625">
        <f t="shared" si="0"/>
        <v>0</v>
      </c>
      <c r="E9" s="596">
        <f>'3-Отчет за паричния поток'!C45</f>
        <v>366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575</v>
      </c>
      <c r="D10" s="625">
        <f t="shared" si="0"/>
        <v>0</v>
      </c>
      <c r="E10" s="596">
        <f>'3-Отчет за паричния поток'!C46</f>
        <v>575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6037</v>
      </c>
      <c r="D11" s="625">
        <f t="shared" si="0"/>
        <v>109</v>
      </c>
      <c r="E11" s="596">
        <f>'4-Отчет за собствения капитал'!L34</f>
        <v>5928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17864</v>
      </c>
      <c r="D12" s="625">
        <f t="shared" si="0"/>
        <v>0</v>
      </c>
      <c r="E12" s="596">
        <f>'Справка 5'!C27+'Справка 5'!C97</f>
        <v>17864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-0.28835978835978837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-1.8055325492794434E-2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-4.18426103646833E-3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-3.3970143671892042E-3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0.82042833607907739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1.3328498912255258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1.3259608411892676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0.67512690355329952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0.2084844089920232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0.24625407166123778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1.1780471842179075E-2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0.79416277404616586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4.3150571475898625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0.81185526848879608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339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5.615371873447076E-2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0.80923694779116462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64.640198511166247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ВАРНА РИЪЛТИС ЕАД</v>
      </c>
      <c r="B3" s="627" t="str">
        <f t="shared" ref="B3:B34" si="1">pdeBulstat</f>
        <v>103252121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ВАРНА РИЪЛТИС ЕАД</v>
      </c>
      <c r="B4" s="627" t="str">
        <f t="shared" si="1"/>
        <v>103252121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ВАРНА РИЪЛТИС ЕАД</v>
      </c>
      <c r="B5" s="627" t="str">
        <f t="shared" si="1"/>
        <v>103252121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1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ВАРНА РИЪЛТИС ЕАД</v>
      </c>
      <c r="B6" s="627" t="str">
        <f t="shared" si="1"/>
        <v>103252121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ВАРНА РИЪЛТИС ЕАД</v>
      </c>
      <c r="B7" s="627" t="str">
        <f t="shared" si="1"/>
        <v>103252121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ВАРНА РИЪЛТИС ЕАД</v>
      </c>
      <c r="B8" s="627" t="str">
        <f t="shared" si="1"/>
        <v>103252121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3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ВАРНА РИЪЛТИС ЕАД</v>
      </c>
      <c r="B9" s="627" t="str">
        <f t="shared" si="1"/>
        <v>103252121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ВАРНА РИЪЛТИС ЕАД</v>
      </c>
      <c r="B10" s="627" t="str">
        <f t="shared" si="1"/>
        <v>103252121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ВАРНА РИЪЛТИС ЕАД</v>
      </c>
      <c r="B11" s="627" t="str">
        <f t="shared" si="1"/>
        <v>103252121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4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ВАРНА РИЪЛТИС ЕАД</v>
      </c>
      <c r="B12" s="627" t="str">
        <f t="shared" si="1"/>
        <v>103252121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1531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ВАРНА РИЪЛТИС ЕАД</v>
      </c>
      <c r="B13" s="627" t="str">
        <f t="shared" si="1"/>
        <v>103252121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ВАРНА РИЪЛТИС ЕАД</v>
      </c>
      <c r="B14" s="627" t="str">
        <f t="shared" si="1"/>
        <v>103252121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ВАРНА РИЪЛТИС ЕАД</v>
      </c>
      <c r="B15" s="627" t="str">
        <f t="shared" si="1"/>
        <v>103252121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ВАРНА РИЪЛТИС ЕАД</v>
      </c>
      <c r="B16" s="627" t="str">
        <f t="shared" si="1"/>
        <v>103252121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ВАРНА РИЪЛТИС ЕАД</v>
      </c>
      <c r="B17" s="627" t="str">
        <f t="shared" si="1"/>
        <v>103252121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ВАРНА РИЪЛТИС ЕАД</v>
      </c>
      <c r="B18" s="627" t="str">
        <f t="shared" si="1"/>
        <v>103252121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ВАРНА РИЪЛТИС ЕАД</v>
      </c>
      <c r="B19" s="627" t="str">
        <f t="shared" si="1"/>
        <v>103252121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ВАРНА РИЪЛТИС ЕАД</v>
      </c>
      <c r="B20" s="627" t="str">
        <f t="shared" si="1"/>
        <v>103252121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ВАРНА РИЪЛТИС ЕАД</v>
      </c>
      <c r="B21" s="627" t="str">
        <f t="shared" si="1"/>
        <v>103252121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ВАРНА РИЪЛТИС ЕАД</v>
      </c>
      <c r="B22" s="627" t="str">
        <f t="shared" si="1"/>
        <v>103252121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17864</v>
      </c>
    </row>
    <row r="23" spans="1:8">
      <c r="A23" s="627" t="str">
        <f t="shared" si="0"/>
        <v>ВАРНА РИЪЛТИС ЕАД</v>
      </c>
      <c r="B23" s="627" t="str">
        <f t="shared" si="1"/>
        <v>103252121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17864</v>
      </c>
    </row>
    <row r="24" spans="1:8">
      <c r="A24" s="627" t="str">
        <f t="shared" si="0"/>
        <v>ВАРНА РИЪЛТИС ЕАД</v>
      </c>
      <c r="B24" s="627" t="str">
        <f t="shared" si="1"/>
        <v>103252121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ВАРНА РИЪЛТИС ЕАД</v>
      </c>
      <c r="B25" s="627" t="str">
        <f t="shared" si="1"/>
        <v>103252121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ВАРНА РИЪЛТИС ЕАД</v>
      </c>
      <c r="B26" s="627" t="str">
        <f t="shared" si="1"/>
        <v>103252121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ВАРНА РИЪЛТИС ЕАД</v>
      </c>
      <c r="B27" s="627" t="str">
        <f t="shared" si="1"/>
        <v>103252121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ВАРНА РИЪЛТИС ЕАД</v>
      </c>
      <c r="B28" s="627" t="str">
        <f t="shared" si="1"/>
        <v>103252121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ВАРНА РИЪЛТИС ЕАД</v>
      </c>
      <c r="B29" s="627" t="str">
        <f t="shared" si="1"/>
        <v>103252121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ВАРНА РИЪЛТИС ЕАД</v>
      </c>
      <c r="B30" s="627" t="str">
        <f t="shared" si="1"/>
        <v>103252121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ВАРНА РИЪЛТИС ЕАД</v>
      </c>
      <c r="B31" s="627" t="str">
        <f t="shared" si="1"/>
        <v>103252121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ВАРНА РИЪЛТИС ЕАД</v>
      </c>
      <c r="B32" s="627" t="str">
        <f t="shared" si="1"/>
        <v>103252121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ВАРНА РИЪЛТИС ЕАД</v>
      </c>
      <c r="B33" s="627" t="str">
        <f t="shared" si="1"/>
        <v>103252121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17864</v>
      </c>
    </row>
    <row r="34" spans="1:8">
      <c r="A34" s="627" t="str">
        <f t="shared" si="0"/>
        <v>ВАРНА РИЪЛТИС ЕАД</v>
      </c>
      <c r="B34" s="627" t="str">
        <f t="shared" si="1"/>
        <v>103252121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8606</v>
      </c>
    </row>
    <row r="35" spans="1:8">
      <c r="A35" s="627" t="str">
        <f t="shared" ref="A35:A66" si="3">pdeName</f>
        <v>ВАРНА РИЪЛТИС ЕАД</v>
      </c>
      <c r="B35" s="627" t="str">
        <f t="shared" ref="B35:B66" si="4">pdeBulstat</f>
        <v>103252121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ВАРНА РИЪЛТИС ЕАД</v>
      </c>
      <c r="B36" s="627" t="str">
        <f t="shared" si="4"/>
        <v>103252121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ВАРНА РИЪЛТИС ЕАД</v>
      </c>
      <c r="B37" s="627" t="str">
        <f t="shared" si="4"/>
        <v>103252121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ВАРНА РИЪЛТИС ЕАД</v>
      </c>
      <c r="B38" s="627" t="str">
        <f t="shared" si="4"/>
        <v>103252121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8606</v>
      </c>
    </row>
    <row r="39" spans="1:8">
      <c r="A39" s="627" t="str">
        <f t="shared" si="3"/>
        <v>ВАРНА РИЪЛТИС ЕАД</v>
      </c>
      <c r="B39" s="627" t="str">
        <f t="shared" si="4"/>
        <v>103252121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150</v>
      </c>
    </row>
    <row r="40" spans="1:8">
      <c r="A40" s="627" t="str">
        <f t="shared" si="3"/>
        <v>ВАРНА РИЪЛТИС ЕАД</v>
      </c>
      <c r="B40" s="627" t="str">
        <f t="shared" si="4"/>
        <v>103252121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256</v>
      </c>
    </row>
    <row r="41" spans="1:8">
      <c r="A41" s="627" t="str">
        <f t="shared" si="3"/>
        <v>ВАРНА РИЪЛТИС ЕАД</v>
      </c>
      <c r="B41" s="627" t="str">
        <f t="shared" si="4"/>
        <v>103252121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28411</v>
      </c>
    </row>
    <row r="42" spans="1:8">
      <c r="A42" s="627" t="str">
        <f t="shared" si="3"/>
        <v>ВАРНА РИЪЛТИС ЕАД</v>
      </c>
      <c r="B42" s="627" t="str">
        <f t="shared" si="4"/>
        <v>103252121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ВАРНА РИЪЛТИС ЕАД</v>
      </c>
      <c r="B43" s="627" t="str">
        <f t="shared" si="4"/>
        <v>103252121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ВАРНА РИЪЛТИС ЕАД</v>
      </c>
      <c r="B44" s="627" t="str">
        <f t="shared" si="4"/>
        <v>103252121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ВАРНА РИЪЛТИС ЕАД</v>
      </c>
      <c r="B45" s="627" t="str">
        <f t="shared" si="4"/>
        <v>103252121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ВАРНА РИЪЛТИС ЕАД</v>
      </c>
      <c r="B46" s="627" t="str">
        <f t="shared" si="4"/>
        <v>103252121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ВАРНА РИЪЛТИС ЕАД</v>
      </c>
      <c r="B47" s="627" t="str">
        <f t="shared" si="4"/>
        <v>103252121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ВАРНА РИЪЛТИС ЕАД</v>
      </c>
      <c r="B48" s="627" t="str">
        <f t="shared" si="4"/>
        <v>103252121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ВАРНА РИЪЛТИС ЕАД</v>
      </c>
      <c r="B49" s="627" t="str">
        <f t="shared" si="4"/>
        <v>103252121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1778</v>
      </c>
    </row>
    <row r="50" spans="1:8">
      <c r="A50" s="627" t="str">
        <f t="shared" si="3"/>
        <v>ВАРНА РИЪЛТИС ЕАД</v>
      </c>
      <c r="B50" s="627" t="str">
        <f t="shared" si="4"/>
        <v>103252121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6</v>
      </c>
    </row>
    <row r="51" spans="1:8">
      <c r="A51" s="627" t="str">
        <f t="shared" si="3"/>
        <v>ВАРНА РИЪЛТИС ЕАД</v>
      </c>
      <c r="B51" s="627" t="str">
        <f t="shared" si="4"/>
        <v>103252121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2</v>
      </c>
    </row>
    <row r="52" spans="1:8">
      <c r="A52" s="627" t="str">
        <f t="shared" si="3"/>
        <v>ВАРНА РИЪЛТИС ЕАД</v>
      </c>
      <c r="B52" s="627" t="str">
        <f t="shared" si="4"/>
        <v>103252121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ВАРНА РИЪЛТИС ЕАД</v>
      </c>
      <c r="B53" s="627" t="str">
        <f t="shared" si="4"/>
        <v>103252121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ВАРНА РИЪЛТИС ЕАД</v>
      </c>
      <c r="B54" s="627" t="str">
        <f t="shared" si="4"/>
        <v>103252121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ВАРНА РИЪЛТИС ЕАД</v>
      </c>
      <c r="B55" s="627" t="str">
        <f t="shared" si="4"/>
        <v>103252121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ВАРНА РИЪЛТИС ЕАД</v>
      </c>
      <c r="B56" s="627" t="str">
        <f t="shared" si="4"/>
        <v>103252121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9</v>
      </c>
    </row>
    <row r="57" spans="1:8">
      <c r="A57" s="627" t="str">
        <f t="shared" si="3"/>
        <v>ВАРНА РИЪЛТИС ЕАД</v>
      </c>
      <c r="B57" s="627" t="str">
        <f t="shared" si="4"/>
        <v>103252121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1795</v>
      </c>
    </row>
    <row r="58" spans="1:8">
      <c r="A58" s="627" t="str">
        <f t="shared" si="3"/>
        <v>ВАРНА РИЪЛТИС ЕАД</v>
      </c>
      <c r="B58" s="627" t="str">
        <f t="shared" si="4"/>
        <v>103252121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ВАРНА РИЪЛТИС ЕАД</v>
      </c>
      <c r="B59" s="627" t="str">
        <f t="shared" si="4"/>
        <v>103252121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ВАРНА РИЪЛТИС ЕАД</v>
      </c>
      <c r="B60" s="627" t="str">
        <f t="shared" si="4"/>
        <v>103252121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ВАРНА РИЪЛТИС ЕАД</v>
      </c>
      <c r="B61" s="627" t="str">
        <f t="shared" si="4"/>
        <v>103252121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ВАРНА РИЪЛТИС ЕАД</v>
      </c>
      <c r="B62" s="627" t="str">
        <f t="shared" si="4"/>
        <v>103252121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1287</v>
      </c>
    </row>
    <row r="63" spans="1:8">
      <c r="A63" s="627" t="str">
        <f t="shared" si="3"/>
        <v>ВАРНА РИЪЛТИС ЕАД</v>
      </c>
      <c r="B63" s="627" t="str">
        <f t="shared" si="4"/>
        <v>103252121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ВАРНА РИЪЛТИС ЕАД</v>
      </c>
      <c r="B64" s="627" t="str">
        <f t="shared" si="4"/>
        <v>103252121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1287</v>
      </c>
    </row>
    <row r="65" spans="1:8">
      <c r="A65" s="627" t="str">
        <f t="shared" si="3"/>
        <v>ВАРНА РИЪЛТИС ЕАД</v>
      </c>
      <c r="B65" s="627" t="str">
        <f t="shared" si="4"/>
        <v>103252121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ВАРНА РИЪЛТИС ЕАД</v>
      </c>
      <c r="B66" s="627" t="str">
        <f t="shared" si="4"/>
        <v>103252121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575</v>
      </c>
    </row>
    <row r="67" spans="1:8">
      <c r="A67" s="627" t="str">
        <f t="shared" ref="A67:A98" si="6">pdeName</f>
        <v>ВАРНА РИЪЛТИС ЕАД</v>
      </c>
      <c r="B67" s="627" t="str">
        <f t="shared" ref="B67:B98" si="7">pdeBulstat</f>
        <v>103252121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ВАРНА РИЪЛТИС ЕАД</v>
      </c>
      <c r="B68" s="627" t="str">
        <f t="shared" si="7"/>
        <v>103252121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ВАРНА РИЪЛТИС ЕАД</v>
      </c>
      <c r="B69" s="627" t="str">
        <f t="shared" si="7"/>
        <v>103252121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575</v>
      </c>
    </row>
    <row r="70" spans="1:8">
      <c r="A70" s="627" t="str">
        <f t="shared" si="6"/>
        <v>ВАРНА РИЪЛТИС ЕАД</v>
      </c>
      <c r="B70" s="627" t="str">
        <f t="shared" si="7"/>
        <v>103252121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19</v>
      </c>
    </row>
    <row r="71" spans="1:8">
      <c r="A71" s="627" t="str">
        <f t="shared" si="6"/>
        <v>ВАРНА РИЪЛТИС ЕАД</v>
      </c>
      <c r="B71" s="627" t="str">
        <f t="shared" si="7"/>
        <v>103252121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3676</v>
      </c>
    </row>
    <row r="72" spans="1:8">
      <c r="A72" s="627" t="str">
        <f t="shared" si="6"/>
        <v>ВАРНА РИЪЛТИС ЕАД</v>
      </c>
      <c r="B72" s="627" t="str">
        <f t="shared" si="7"/>
        <v>103252121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32087</v>
      </c>
    </row>
    <row r="73" spans="1:8">
      <c r="A73" s="627" t="str">
        <f t="shared" si="6"/>
        <v>ВАРНА РИЪЛТИС ЕАД</v>
      </c>
      <c r="B73" s="627" t="str">
        <f t="shared" si="7"/>
        <v>103252121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294</v>
      </c>
    </row>
    <row r="74" spans="1:8">
      <c r="A74" s="627" t="str">
        <f t="shared" si="6"/>
        <v>ВАРНА РИЪЛТИС ЕАД</v>
      </c>
      <c r="B74" s="627" t="str">
        <f t="shared" si="7"/>
        <v>103252121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294</v>
      </c>
    </row>
    <row r="75" spans="1:8">
      <c r="A75" s="627" t="str">
        <f t="shared" si="6"/>
        <v>ВАРНА РИЪЛТИС ЕАД</v>
      </c>
      <c r="B75" s="627" t="str">
        <f t="shared" si="7"/>
        <v>103252121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ВАРНА РИЪЛТИС ЕАД</v>
      </c>
      <c r="B76" s="627" t="str">
        <f t="shared" si="7"/>
        <v>103252121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ВАРНА РИЪЛТИС ЕАД</v>
      </c>
      <c r="B77" s="627" t="str">
        <f t="shared" si="7"/>
        <v>103252121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ВАРНА РИЪЛТИС ЕАД</v>
      </c>
      <c r="B78" s="627" t="str">
        <f t="shared" si="7"/>
        <v>103252121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ВАРНА РИЪЛТИС ЕАД</v>
      </c>
      <c r="B79" s="627" t="str">
        <f t="shared" si="7"/>
        <v>103252121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294</v>
      </c>
    </row>
    <row r="80" spans="1:8">
      <c r="A80" s="627" t="str">
        <f t="shared" si="6"/>
        <v>ВАРНА РИЪЛТИС ЕАД</v>
      </c>
      <c r="B80" s="627" t="str">
        <f t="shared" si="7"/>
        <v>103252121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ВАРНА РИЪЛТИС ЕАД</v>
      </c>
      <c r="B81" s="627" t="str">
        <f t="shared" si="7"/>
        <v>103252121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ВАРНА РИЪЛТИС ЕАД</v>
      </c>
      <c r="B82" s="627" t="str">
        <f t="shared" si="7"/>
        <v>103252121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44</v>
      </c>
    </row>
    <row r="83" spans="1:8">
      <c r="A83" s="627" t="str">
        <f t="shared" si="6"/>
        <v>ВАРНА РИЪЛТИС ЕАД</v>
      </c>
      <c r="B83" s="627" t="str">
        <f t="shared" si="7"/>
        <v>103252121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44</v>
      </c>
    </row>
    <row r="84" spans="1:8">
      <c r="A84" s="627" t="str">
        <f t="shared" si="6"/>
        <v>ВАРНА РИЪЛТИС ЕАД</v>
      </c>
      <c r="B84" s="627" t="str">
        <f t="shared" si="7"/>
        <v>103252121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ВАРНА РИЪЛТИС ЕАД</v>
      </c>
      <c r="B85" s="627" t="str">
        <f t="shared" si="7"/>
        <v>103252121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ВАРНА РИЪЛТИС ЕАД</v>
      </c>
      <c r="B86" s="627" t="str">
        <f t="shared" si="7"/>
        <v>103252121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44</v>
      </c>
    </row>
    <row r="87" spans="1:8">
      <c r="A87" s="627" t="str">
        <f t="shared" si="6"/>
        <v>ВАРНА РИЪЛТИС ЕАД</v>
      </c>
      <c r="B87" s="627" t="str">
        <f t="shared" si="7"/>
        <v>103252121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5808</v>
      </c>
    </row>
    <row r="88" spans="1:8">
      <c r="A88" s="627" t="str">
        <f t="shared" si="6"/>
        <v>ВАРНА РИЪЛТИС ЕАД</v>
      </c>
      <c r="B88" s="627" t="str">
        <f t="shared" si="7"/>
        <v>103252121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5808</v>
      </c>
    </row>
    <row r="89" spans="1:8">
      <c r="A89" s="627" t="str">
        <f t="shared" si="6"/>
        <v>ВАРНА РИЪЛТИС ЕАД</v>
      </c>
      <c r="B89" s="627" t="str">
        <f t="shared" si="7"/>
        <v>103252121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ВАРНА РИЪЛТИС ЕАД</v>
      </c>
      <c r="B90" s="627" t="str">
        <f t="shared" si="7"/>
        <v>103252121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ВАРНА РИЪЛТИС ЕАД</v>
      </c>
      <c r="B91" s="627" t="str">
        <f t="shared" si="7"/>
        <v>103252121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ВАРНА РИЪЛТИС ЕАД</v>
      </c>
      <c r="B92" s="627" t="str">
        <f t="shared" si="7"/>
        <v>103252121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-109</v>
      </c>
    </row>
    <row r="93" spans="1:8">
      <c r="A93" s="627" t="str">
        <f t="shared" si="6"/>
        <v>ВАРНА РИЪЛТИС ЕАД</v>
      </c>
      <c r="B93" s="627" t="str">
        <f t="shared" si="7"/>
        <v>103252121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5699</v>
      </c>
    </row>
    <row r="94" spans="1:8">
      <c r="A94" s="627" t="str">
        <f t="shared" si="6"/>
        <v>ВАРНА РИЪЛТИС ЕАД</v>
      </c>
      <c r="B94" s="627" t="str">
        <f t="shared" si="7"/>
        <v>103252121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6037</v>
      </c>
    </row>
    <row r="95" spans="1:8">
      <c r="A95" s="627" t="str">
        <f t="shared" si="6"/>
        <v>ВАРНА РИЪЛТИС ЕАД</v>
      </c>
      <c r="B95" s="627" t="str">
        <f t="shared" si="7"/>
        <v>103252121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ВАРНА РИЪЛТИС ЕАД</v>
      </c>
      <c r="B96" s="627" t="str">
        <f t="shared" si="7"/>
        <v>103252121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15292</v>
      </c>
    </row>
    <row r="97" spans="1:8">
      <c r="A97" s="627" t="str">
        <f t="shared" si="6"/>
        <v>ВАРНА РИЪЛТИС ЕАД</v>
      </c>
      <c r="B97" s="627" t="str">
        <f t="shared" si="7"/>
        <v>103252121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ВАРНА РИЪЛТИС ЕАД</v>
      </c>
      <c r="B98" s="627" t="str">
        <f t="shared" si="7"/>
        <v>103252121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ВАРНА РИЪЛТИС ЕАД</v>
      </c>
      <c r="B99" s="627" t="str">
        <f t="shared" ref="B99:B125" si="10">pdeBulstat</f>
        <v>103252121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ВАРНА РИЪЛТИС ЕАД</v>
      </c>
      <c r="B100" s="627" t="str">
        <f t="shared" si="10"/>
        <v>103252121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8000</v>
      </c>
    </row>
    <row r="101" spans="1:8">
      <c r="A101" s="627" t="str">
        <f t="shared" si="9"/>
        <v>ВАРНА РИЪЛТИС ЕАД</v>
      </c>
      <c r="B101" s="627" t="str">
        <f t="shared" si="10"/>
        <v>103252121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ВАРНА РИЪЛТИС ЕАД</v>
      </c>
      <c r="B102" s="627" t="str">
        <f t="shared" si="10"/>
        <v>103252121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23292</v>
      </c>
    </row>
    <row r="103" spans="1:8">
      <c r="A103" s="627" t="str">
        <f t="shared" si="9"/>
        <v>ВАРНА РИЪЛТИС ЕАД</v>
      </c>
      <c r="B103" s="627" t="str">
        <f t="shared" si="10"/>
        <v>103252121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ВАРНА РИЪЛТИС ЕАД</v>
      </c>
      <c r="B104" s="627" t="str">
        <f t="shared" si="10"/>
        <v>103252121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ВАРНА РИЪЛТИС ЕАД</v>
      </c>
      <c r="B105" s="627" t="str">
        <f t="shared" si="10"/>
        <v>103252121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ВАРНА РИЪЛТИС ЕАД</v>
      </c>
      <c r="B106" s="627" t="str">
        <f t="shared" si="10"/>
        <v>103252121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ВАРНА РИЪЛТИС ЕАД</v>
      </c>
      <c r="B107" s="627" t="str">
        <f t="shared" si="10"/>
        <v>103252121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23292</v>
      </c>
    </row>
    <row r="108" spans="1:8">
      <c r="A108" s="627" t="str">
        <f t="shared" si="9"/>
        <v>ВАРНА РИЪЛТИС ЕАД</v>
      </c>
      <c r="B108" s="627" t="str">
        <f t="shared" si="10"/>
        <v>103252121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709</v>
      </c>
    </row>
    <row r="109" spans="1:8">
      <c r="A109" s="627" t="str">
        <f t="shared" si="9"/>
        <v>ВАРНА РИЪЛТИС ЕАД</v>
      </c>
      <c r="B109" s="627" t="str">
        <f t="shared" si="10"/>
        <v>103252121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2000</v>
      </c>
    </row>
    <row r="110" spans="1:8">
      <c r="A110" s="627" t="str">
        <f t="shared" si="9"/>
        <v>ВАРНА РИЪЛТИС ЕАД</v>
      </c>
      <c r="B110" s="627" t="str">
        <f t="shared" si="10"/>
        <v>103252121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43</v>
      </c>
    </row>
    <row r="111" spans="1:8">
      <c r="A111" s="627" t="str">
        <f t="shared" si="9"/>
        <v>ВАРНА РИЪЛТИС ЕАД</v>
      </c>
      <c r="B111" s="627" t="str">
        <f t="shared" si="10"/>
        <v>103252121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29</v>
      </c>
    </row>
    <row r="112" spans="1:8">
      <c r="A112" s="627" t="str">
        <f t="shared" si="9"/>
        <v>ВАРНА РИЪЛТИС ЕАД</v>
      </c>
      <c r="B112" s="627" t="str">
        <f t="shared" si="10"/>
        <v>103252121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ВАРНА РИЪЛТИС ЕАД</v>
      </c>
      <c r="B113" s="627" t="str">
        <f t="shared" si="10"/>
        <v>103252121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</v>
      </c>
    </row>
    <row r="114" spans="1:8">
      <c r="A114" s="627" t="str">
        <f t="shared" si="9"/>
        <v>ВАРНА РИЪЛТИС ЕАД</v>
      </c>
      <c r="B114" s="627" t="str">
        <f t="shared" si="10"/>
        <v>103252121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ВАРНА РИЪЛТИС ЕАД</v>
      </c>
      <c r="B115" s="627" t="str">
        <f t="shared" si="10"/>
        <v>103252121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</v>
      </c>
    </row>
    <row r="116" spans="1:8">
      <c r="A116" s="627" t="str">
        <f t="shared" si="9"/>
        <v>ВАРНА РИЪЛТИС ЕАД</v>
      </c>
      <c r="B116" s="627" t="str">
        <f t="shared" si="10"/>
        <v>103252121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ВАРНА РИЪЛТИС ЕАД</v>
      </c>
      <c r="B117" s="627" t="str">
        <f t="shared" si="10"/>
        <v>103252121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12</v>
      </c>
    </row>
    <row r="118" spans="1:8">
      <c r="A118" s="627" t="str">
        <f t="shared" si="9"/>
        <v>ВАРНА РИЪЛТИС ЕАД</v>
      </c>
      <c r="B118" s="627" t="str">
        <f t="shared" si="10"/>
        <v>103252121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ВАРНА РИЪЛТИС ЕАД</v>
      </c>
      <c r="B119" s="627" t="str">
        <f t="shared" si="10"/>
        <v>103252121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ВАРНА РИЪЛТИС ЕАД</v>
      </c>
      <c r="B120" s="627" t="str">
        <f t="shared" si="10"/>
        <v>103252121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2752</v>
      </c>
    </row>
    <row r="121" spans="1:8">
      <c r="A121" s="627" t="str">
        <f t="shared" si="9"/>
        <v>ВАРНА РИЪЛТИС ЕАД</v>
      </c>
      <c r="B121" s="627" t="str">
        <f t="shared" si="10"/>
        <v>103252121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ВАРНА РИЪЛТИС ЕАД</v>
      </c>
      <c r="B122" s="627" t="str">
        <f t="shared" si="10"/>
        <v>103252121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6</v>
      </c>
    </row>
    <row r="123" spans="1:8">
      <c r="A123" s="627" t="str">
        <f t="shared" si="9"/>
        <v>ВАРНА РИЪЛТИС ЕАД</v>
      </c>
      <c r="B123" s="627" t="str">
        <f t="shared" si="10"/>
        <v>103252121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ВАРНА РИЪЛТИС ЕАД</v>
      </c>
      <c r="B124" s="627" t="str">
        <f t="shared" si="10"/>
        <v>103252121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2758</v>
      </c>
    </row>
    <row r="125" spans="1:8">
      <c r="A125" s="627" t="str">
        <f t="shared" si="9"/>
        <v>ВАРНА РИЪЛТИС ЕАД</v>
      </c>
      <c r="B125" s="627" t="str">
        <f t="shared" si="10"/>
        <v>103252121</v>
      </c>
      <c r="C125" s="631">
        <f t="shared" si="11"/>
        <v>45838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32087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ВАРНА РИЪЛТИС ЕАД</v>
      </c>
      <c r="B127" s="627" t="str">
        <f t="shared" ref="B127:B158" si="13">pdeBulstat</f>
        <v>103252121</v>
      </c>
      <c r="C127" s="631">
        <f t="shared" ref="C127:C158" si="14">endDate</f>
        <v>45838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32</v>
      </c>
    </row>
    <row r="128" spans="1:8">
      <c r="A128" s="627" t="str">
        <f t="shared" si="12"/>
        <v>ВАРНА РИЪЛТИС ЕАД</v>
      </c>
      <c r="B128" s="627" t="str">
        <f t="shared" si="13"/>
        <v>103252121</v>
      </c>
      <c r="C128" s="631">
        <f t="shared" si="14"/>
        <v>45838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96</v>
      </c>
    </row>
    <row r="129" spans="1:8">
      <c r="A129" s="627" t="str">
        <f t="shared" si="12"/>
        <v>ВАРНА РИЪЛТИС ЕАД</v>
      </c>
      <c r="B129" s="627" t="str">
        <f t="shared" si="13"/>
        <v>103252121</v>
      </c>
      <c r="C129" s="631">
        <f t="shared" si="14"/>
        <v>45838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64</v>
      </c>
    </row>
    <row r="130" spans="1:8">
      <c r="A130" s="627" t="str">
        <f t="shared" si="12"/>
        <v>ВАРНА РИЪЛТИС ЕАД</v>
      </c>
      <c r="B130" s="627" t="str">
        <f t="shared" si="13"/>
        <v>103252121</v>
      </c>
      <c r="C130" s="631">
        <f t="shared" si="14"/>
        <v>45838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11</v>
      </c>
    </row>
    <row r="131" spans="1:8">
      <c r="A131" s="627" t="str">
        <f t="shared" si="12"/>
        <v>ВАРНА РИЪЛТИС ЕАД</v>
      </c>
      <c r="B131" s="627" t="str">
        <f t="shared" si="13"/>
        <v>103252121</v>
      </c>
      <c r="C131" s="631">
        <f t="shared" si="14"/>
        <v>45838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</v>
      </c>
    </row>
    <row r="132" spans="1:8">
      <c r="A132" s="627" t="str">
        <f t="shared" si="12"/>
        <v>ВАРНА РИЪЛТИС ЕАД</v>
      </c>
      <c r="B132" s="627" t="str">
        <f t="shared" si="13"/>
        <v>103252121</v>
      </c>
      <c r="C132" s="631">
        <f t="shared" si="14"/>
        <v>45838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ВАРНА РИЪЛТИС ЕАД</v>
      </c>
      <c r="B133" s="627" t="str">
        <f t="shared" si="13"/>
        <v>103252121</v>
      </c>
      <c r="C133" s="631">
        <f t="shared" si="14"/>
        <v>45838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ВАРНА РИЪЛТИС ЕАД</v>
      </c>
      <c r="B134" s="627" t="str">
        <f t="shared" si="13"/>
        <v>103252121</v>
      </c>
      <c r="C134" s="631">
        <f t="shared" si="14"/>
        <v>45838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22</v>
      </c>
    </row>
    <row r="135" spans="1:8">
      <c r="A135" s="627" t="str">
        <f t="shared" si="12"/>
        <v>ВАРНА РИЪЛТИС ЕАД</v>
      </c>
      <c r="B135" s="627" t="str">
        <f t="shared" si="13"/>
        <v>103252121</v>
      </c>
      <c r="C135" s="631">
        <f t="shared" si="14"/>
        <v>45838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ВАРНА РИЪЛТИС ЕАД</v>
      </c>
      <c r="B136" s="627" t="str">
        <f t="shared" si="13"/>
        <v>103252121</v>
      </c>
      <c r="C136" s="631">
        <f t="shared" si="14"/>
        <v>45838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ВАРНА РИЪЛТИС ЕАД</v>
      </c>
      <c r="B137" s="627" t="str">
        <f t="shared" si="13"/>
        <v>103252121</v>
      </c>
      <c r="C137" s="631">
        <f t="shared" si="14"/>
        <v>45838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226</v>
      </c>
    </row>
    <row r="138" spans="1:8">
      <c r="A138" s="627" t="str">
        <f t="shared" si="12"/>
        <v>ВАРНА РИЪЛТИС ЕАД</v>
      </c>
      <c r="B138" s="627" t="str">
        <f t="shared" si="13"/>
        <v>103252121</v>
      </c>
      <c r="C138" s="631">
        <f t="shared" si="14"/>
        <v>45838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339</v>
      </c>
    </row>
    <row r="139" spans="1:8">
      <c r="A139" s="627" t="str">
        <f t="shared" si="12"/>
        <v>ВАРНА РИЪЛТИС ЕАД</v>
      </c>
      <c r="B139" s="627" t="str">
        <f t="shared" si="13"/>
        <v>103252121</v>
      </c>
      <c r="C139" s="631">
        <f t="shared" si="14"/>
        <v>45838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ВАРНА РИЪЛТИС ЕАД</v>
      </c>
      <c r="B140" s="627" t="str">
        <f t="shared" si="13"/>
        <v>103252121</v>
      </c>
      <c r="C140" s="631">
        <f t="shared" si="14"/>
        <v>45838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ВАРНА РИЪЛТИС ЕАД</v>
      </c>
      <c r="B141" s="627" t="str">
        <f t="shared" si="13"/>
        <v>103252121</v>
      </c>
      <c r="C141" s="631">
        <f t="shared" si="14"/>
        <v>45838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42</v>
      </c>
    </row>
    <row r="142" spans="1:8">
      <c r="A142" s="627" t="str">
        <f t="shared" si="12"/>
        <v>ВАРНА РИЪЛТИС ЕАД</v>
      </c>
      <c r="B142" s="627" t="str">
        <f t="shared" si="13"/>
        <v>103252121</v>
      </c>
      <c r="C142" s="631">
        <f t="shared" si="14"/>
        <v>45838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381</v>
      </c>
    </row>
    <row r="143" spans="1:8">
      <c r="A143" s="627" t="str">
        <f t="shared" si="12"/>
        <v>ВАРНА РИЪЛТИС ЕАД</v>
      </c>
      <c r="B143" s="627" t="str">
        <f t="shared" si="13"/>
        <v>103252121</v>
      </c>
      <c r="C143" s="631">
        <f t="shared" si="14"/>
        <v>45838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607</v>
      </c>
    </row>
    <row r="144" spans="1:8">
      <c r="A144" s="627" t="str">
        <f t="shared" si="12"/>
        <v>ВАРНА РИЪЛТИС ЕАД</v>
      </c>
      <c r="B144" s="627" t="str">
        <f t="shared" si="13"/>
        <v>103252121</v>
      </c>
      <c r="C144" s="631">
        <f t="shared" si="14"/>
        <v>45838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ВАРНА РИЪЛТИС ЕАД</v>
      </c>
      <c r="B145" s="627" t="str">
        <f t="shared" si="13"/>
        <v>103252121</v>
      </c>
      <c r="C145" s="631">
        <f t="shared" si="14"/>
        <v>45838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ВАРНА РИЪЛТИС ЕАД</v>
      </c>
      <c r="B146" s="627" t="str">
        <f t="shared" si="13"/>
        <v>103252121</v>
      </c>
      <c r="C146" s="631">
        <f t="shared" si="14"/>
        <v>45838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ВАРНА РИЪЛТИС ЕАД</v>
      </c>
      <c r="B147" s="627" t="str">
        <f t="shared" si="13"/>
        <v>103252121</v>
      </c>
      <c r="C147" s="631">
        <f t="shared" si="14"/>
        <v>45838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607</v>
      </c>
    </row>
    <row r="148" spans="1:8">
      <c r="A148" s="627" t="str">
        <f t="shared" si="12"/>
        <v>ВАРНА РИЪЛТИС ЕАД</v>
      </c>
      <c r="B148" s="627" t="str">
        <f t="shared" si="13"/>
        <v>103252121</v>
      </c>
      <c r="C148" s="631">
        <f t="shared" si="14"/>
        <v>45838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ВАРНА РИЪЛТИС ЕАД</v>
      </c>
      <c r="B149" s="627" t="str">
        <f t="shared" si="13"/>
        <v>103252121</v>
      </c>
      <c r="C149" s="631">
        <f t="shared" si="14"/>
        <v>45838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ВАРНА РИЪЛТИС ЕАД</v>
      </c>
      <c r="B150" s="627" t="str">
        <f t="shared" si="13"/>
        <v>103252121</v>
      </c>
      <c r="C150" s="631">
        <f t="shared" si="14"/>
        <v>45838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ВАРНА РИЪЛТИС ЕАД</v>
      </c>
      <c r="B151" s="627" t="str">
        <f t="shared" si="13"/>
        <v>103252121</v>
      </c>
      <c r="C151" s="631">
        <f t="shared" si="14"/>
        <v>45838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ВАРНА РИЪЛТИС ЕАД</v>
      </c>
      <c r="B152" s="627" t="str">
        <f t="shared" si="13"/>
        <v>103252121</v>
      </c>
      <c r="C152" s="631">
        <f t="shared" si="14"/>
        <v>45838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ВАРНА РИЪЛТИС ЕАД</v>
      </c>
      <c r="B153" s="627" t="str">
        <f t="shared" si="13"/>
        <v>103252121</v>
      </c>
      <c r="C153" s="631">
        <f t="shared" si="14"/>
        <v>45838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ВАРНА РИЪЛТИС ЕАД</v>
      </c>
      <c r="B154" s="627" t="str">
        <f t="shared" si="13"/>
        <v>103252121</v>
      </c>
      <c r="C154" s="631">
        <f t="shared" si="14"/>
        <v>45838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ВАРНА РИЪЛТИС ЕАД</v>
      </c>
      <c r="B155" s="627" t="str">
        <f t="shared" si="13"/>
        <v>103252121</v>
      </c>
      <c r="C155" s="631">
        <f t="shared" si="14"/>
        <v>45838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ВАРНА РИЪЛТИС ЕАД</v>
      </c>
      <c r="B156" s="627" t="str">
        <f t="shared" si="13"/>
        <v>103252121</v>
      </c>
      <c r="C156" s="631">
        <f t="shared" si="14"/>
        <v>45838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607</v>
      </c>
    </row>
    <row r="157" spans="1:8">
      <c r="A157" s="627" t="str">
        <f t="shared" si="12"/>
        <v>ВАРНА РИЪЛТИС ЕАД</v>
      </c>
      <c r="B157" s="627" t="str">
        <f t="shared" si="13"/>
        <v>103252121</v>
      </c>
      <c r="C157" s="631">
        <f t="shared" si="14"/>
        <v>45838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ВАРНА РИЪЛТИС ЕАД</v>
      </c>
      <c r="B158" s="627" t="str">
        <f t="shared" si="13"/>
        <v>103252121</v>
      </c>
      <c r="C158" s="631">
        <f t="shared" si="14"/>
        <v>45838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ВАРНА РИЪЛТИС ЕАД</v>
      </c>
      <c r="B159" s="627" t="str">
        <f t="shared" ref="B159:B179" si="16">pdeBulstat</f>
        <v>103252121</v>
      </c>
      <c r="C159" s="631">
        <f t="shared" ref="C159:C179" si="17">endDate</f>
        <v>45838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377</v>
      </c>
    </row>
    <row r="160" spans="1:8">
      <c r="A160" s="627" t="str">
        <f t="shared" si="15"/>
        <v>ВАРНА РИЪЛТИС ЕАД</v>
      </c>
      <c r="B160" s="627" t="str">
        <f t="shared" si="16"/>
        <v>103252121</v>
      </c>
      <c r="C160" s="631">
        <f t="shared" si="17"/>
        <v>45838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</v>
      </c>
    </row>
    <row r="161" spans="1:8">
      <c r="A161" s="627" t="str">
        <f t="shared" si="15"/>
        <v>ВАРНА РИЪЛТИС ЕАД</v>
      </c>
      <c r="B161" s="627" t="str">
        <f t="shared" si="16"/>
        <v>103252121</v>
      </c>
      <c r="C161" s="631">
        <f t="shared" si="17"/>
        <v>45838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378</v>
      </c>
    </row>
    <row r="162" spans="1:8">
      <c r="A162" s="627" t="str">
        <f t="shared" si="15"/>
        <v>ВАРНА РИЪЛТИС ЕАД</v>
      </c>
      <c r="B162" s="627" t="str">
        <f t="shared" si="16"/>
        <v>103252121</v>
      </c>
      <c r="C162" s="631">
        <f t="shared" si="17"/>
        <v>45838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ВАРНА РИЪЛТИС ЕАД</v>
      </c>
      <c r="B163" s="627" t="str">
        <f t="shared" si="16"/>
        <v>103252121</v>
      </c>
      <c r="C163" s="631">
        <f t="shared" si="17"/>
        <v>45838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ВАРНА РИЪЛТИС ЕАД</v>
      </c>
      <c r="B164" s="627" t="str">
        <f t="shared" si="16"/>
        <v>103252121</v>
      </c>
      <c r="C164" s="631">
        <f t="shared" si="17"/>
        <v>45838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120</v>
      </c>
    </row>
    <row r="165" spans="1:8">
      <c r="A165" s="627" t="str">
        <f t="shared" si="15"/>
        <v>ВАРНА РИЪЛТИС ЕАД</v>
      </c>
      <c r="B165" s="627" t="str">
        <f t="shared" si="16"/>
        <v>103252121</v>
      </c>
      <c r="C165" s="631">
        <f t="shared" si="17"/>
        <v>45838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ВАРНА РИЪЛТИС ЕАД</v>
      </c>
      <c r="B166" s="627" t="str">
        <f t="shared" si="16"/>
        <v>103252121</v>
      </c>
      <c r="C166" s="631">
        <f t="shared" si="17"/>
        <v>45838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ВАРНА РИЪЛТИС ЕАД</v>
      </c>
      <c r="B167" s="627" t="str">
        <f t="shared" si="16"/>
        <v>103252121</v>
      </c>
      <c r="C167" s="631">
        <f t="shared" si="17"/>
        <v>45838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ВАРНА РИЪЛТИС ЕАД</v>
      </c>
      <c r="B168" s="627" t="str">
        <f t="shared" si="16"/>
        <v>103252121</v>
      </c>
      <c r="C168" s="631">
        <f t="shared" si="17"/>
        <v>45838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ВАРНА РИЪЛТИС ЕАД</v>
      </c>
      <c r="B169" s="627" t="str">
        <f t="shared" si="16"/>
        <v>103252121</v>
      </c>
      <c r="C169" s="631">
        <f t="shared" si="17"/>
        <v>45838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120</v>
      </c>
    </row>
    <row r="170" spans="1:8">
      <c r="A170" s="627" t="str">
        <f t="shared" si="15"/>
        <v>ВАРНА РИЪЛТИС ЕАД</v>
      </c>
      <c r="B170" s="627" t="str">
        <f t="shared" si="16"/>
        <v>103252121</v>
      </c>
      <c r="C170" s="631">
        <f t="shared" si="17"/>
        <v>45838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498</v>
      </c>
    </row>
    <row r="171" spans="1:8">
      <c r="A171" s="627" t="str">
        <f t="shared" si="15"/>
        <v>ВАРНА РИЪЛТИС ЕАД</v>
      </c>
      <c r="B171" s="627" t="str">
        <f t="shared" si="16"/>
        <v>103252121</v>
      </c>
      <c r="C171" s="631">
        <f t="shared" si="17"/>
        <v>45838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109</v>
      </c>
    </row>
    <row r="172" spans="1:8">
      <c r="A172" s="627" t="str">
        <f t="shared" si="15"/>
        <v>ВАРНА РИЪЛТИС ЕАД</v>
      </c>
      <c r="B172" s="627" t="str">
        <f t="shared" si="16"/>
        <v>103252121</v>
      </c>
      <c r="C172" s="631">
        <f t="shared" si="17"/>
        <v>45838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ВАРНА РИЪЛТИС ЕАД</v>
      </c>
      <c r="B173" s="627" t="str">
        <f t="shared" si="16"/>
        <v>103252121</v>
      </c>
      <c r="C173" s="631">
        <f t="shared" si="17"/>
        <v>45838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ВАРНА РИЪЛТИС ЕАД</v>
      </c>
      <c r="B174" s="627" t="str">
        <f t="shared" si="16"/>
        <v>103252121</v>
      </c>
      <c r="C174" s="631">
        <f t="shared" si="17"/>
        <v>45838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498</v>
      </c>
    </row>
    <row r="175" spans="1:8">
      <c r="A175" s="627" t="str">
        <f t="shared" si="15"/>
        <v>ВАРНА РИЪЛТИС ЕАД</v>
      </c>
      <c r="B175" s="627" t="str">
        <f t="shared" si="16"/>
        <v>103252121</v>
      </c>
      <c r="C175" s="631">
        <f t="shared" si="17"/>
        <v>45838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109</v>
      </c>
    </row>
    <row r="176" spans="1:8">
      <c r="A176" s="627" t="str">
        <f t="shared" si="15"/>
        <v>ВАРНА РИЪЛТИС ЕАД</v>
      </c>
      <c r="B176" s="627" t="str">
        <f t="shared" si="16"/>
        <v>103252121</v>
      </c>
      <c r="C176" s="631">
        <f t="shared" si="17"/>
        <v>45838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109</v>
      </c>
    </row>
    <row r="177" spans="1:8">
      <c r="A177" s="627" t="str">
        <f t="shared" si="15"/>
        <v>ВАРНА РИЪЛТИС ЕАД</v>
      </c>
      <c r="B177" s="627" t="str">
        <f t="shared" si="16"/>
        <v>103252121</v>
      </c>
      <c r="C177" s="631">
        <f t="shared" si="17"/>
        <v>45838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ВАРНА РИЪЛТИС ЕАД</v>
      </c>
      <c r="B178" s="627" t="str">
        <f t="shared" si="16"/>
        <v>103252121</v>
      </c>
      <c r="C178" s="631">
        <f t="shared" si="17"/>
        <v>45838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109</v>
      </c>
    </row>
    <row r="179" spans="1:8">
      <c r="A179" s="627" t="str">
        <f t="shared" si="15"/>
        <v>ВАРНА РИЪЛТИС ЕАД</v>
      </c>
      <c r="B179" s="627" t="str">
        <f t="shared" si="16"/>
        <v>103252121</v>
      </c>
      <c r="C179" s="631">
        <f t="shared" si="17"/>
        <v>45838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607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ВАРНА РИЪЛТИС ЕАД</v>
      </c>
      <c r="B181" s="627" t="str">
        <f t="shared" ref="B181:B216" si="19">pdeBulstat</f>
        <v>103252121</v>
      </c>
      <c r="C181" s="631">
        <f t="shared" ref="C181:C216" si="20">endDate</f>
        <v>45838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4523</v>
      </c>
    </row>
    <row r="182" spans="1:8">
      <c r="A182" s="627" t="str">
        <f t="shared" si="18"/>
        <v>ВАРНА РИЪЛТИС ЕАД</v>
      </c>
      <c r="B182" s="627" t="str">
        <f t="shared" si="19"/>
        <v>103252121</v>
      </c>
      <c r="C182" s="631">
        <f t="shared" si="20"/>
        <v>45838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-679</v>
      </c>
    </row>
    <row r="183" spans="1:8">
      <c r="A183" s="627" t="str">
        <f t="shared" si="18"/>
        <v>ВАРНА РИЪЛТИС ЕАД</v>
      </c>
      <c r="B183" s="627" t="str">
        <f t="shared" si="19"/>
        <v>103252121</v>
      </c>
      <c r="C183" s="631">
        <f t="shared" si="20"/>
        <v>45838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ВАРНА РИЪЛТИС ЕАД</v>
      </c>
      <c r="B184" s="627" t="str">
        <f t="shared" si="19"/>
        <v>103252121</v>
      </c>
      <c r="C184" s="631">
        <f t="shared" si="20"/>
        <v>45838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-16</v>
      </c>
    </row>
    <row r="185" spans="1:8">
      <c r="A185" s="627" t="str">
        <f t="shared" si="18"/>
        <v>ВАРНА РИЪЛТИС ЕАД</v>
      </c>
      <c r="B185" s="627" t="str">
        <f t="shared" si="19"/>
        <v>103252121</v>
      </c>
      <c r="C185" s="631">
        <f t="shared" si="20"/>
        <v>45838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-664</v>
      </c>
    </row>
    <row r="186" spans="1:8">
      <c r="A186" s="627" t="str">
        <f t="shared" si="18"/>
        <v>ВАРНА РИЪЛТИС ЕАД</v>
      </c>
      <c r="B186" s="627" t="str">
        <f t="shared" si="19"/>
        <v>103252121</v>
      </c>
      <c r="C186" s="631">
        <f t="shared" si="20"/>
        <v>45838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ВАРНА РИЪЛТИС ЕАД</v>
      </c>
      <c r="B187" s="627" t="str">
        <f t="shared" si="19"/>
        <v>103252121</v>
      </c>
      <c r="C187" s="631">
        <f t="shared" si="20"/>
        <v>45838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ВАРНА РИЪЛТИС ЕАД</v>
      </c>
      <c r="B188" s="627" t="str">
        <f t="shared" si="19"/>
        <v>103252121</v>
      </c>
      <c r="C188" s="631">
        <f t="shared" si="20"/>
        <v>45838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ВАРНА РИЪЛТИС ЕАД</v>
      </c>
      <c r="B189" s="627" t="str">
        <f t="shared" si="19"/>
        <v>103252121</v>
      </c>
      <c r="C189" s="631">
        <f t="shared" si="20"/>
        <v>45838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ВАРНА РИЪЛТИС ЕАД</v>
      </c>
      <c r="B190" s="627" t="str">
        <f t="shared" si="19"/>
        <v>103252121</v>
      </c>
      <c r="C190" s="631">
        <f t="shared" si="20"/>
        <v>45838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1</v>
      </c>
    </row>
    <row r="191" spans="1:8">
      <c r="A191" s="627" t="str">
        <f t="shared" si="18"/>
        <v>ВАРНА РИЪЛТИС ЕАД</v>
      </c>
      <c r="B191" s="627" t="str">
        <f t="shared" si="19"/>
        <v>103252121</v>
      </c>
      <c r="C191" s="631">
        <f t="shared" si="20"/>
        <v>45838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3165</v>
      </c>
    </row>
    <row r="192" spans="1:8">
      <c r="A192" s="627" t="str">
        <f t="shared" si="18"/>
        <v>ВАРНА РИЪЛТИС ЕАД</v>
      </c>
      <c r="B192" s="627" t="str">
        <f t="shared" si="19"/>
        <v>103252121</v>
      </c>
      <c r="C192" s="631">
        <f t="shared" si="20"/>
        <v>45838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ВАРНА РИЪЛТИС ЕАД</v>
      </c>
      <c r="B193" s="627" t="str">
        <f t="shared" si="19"/>
        <v>103252121</v>
      </c>
      <c r="C193" s="631">
        <f t="shared" si="20"/>
        <v>45838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ВАРНА РИЪЛТИС ЕАД</v>
      </c>
      <c r="B194" s="627" t="str">
        <f t="shared" si="19"/>
        <v>103252121</v>
      </c>
      <c r="C194" s="631">
        <f t="shared" si="20"/>
        <v>45838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-942</v>
      </c>
    </row>
    <row r="195" spans="1:8">
      <c r="A195" s="627" t="str">
        <f t="shared" si="18"/>
        <v>ВАРНА РИЪЛТИС ЕАД</v>
      </c>
      <c r="B195" s="627" t="str">
        <f t="shared" si="19"/>
        <v>103252121</v>
      </c>
      <c r="C195" s="631">
        <f t="shared" si="20"/>
        <v>45838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1033</v>
      </c>
    </row>
    <row r="196" spans="1:8">
      <c r="A196" s="627" t="str">
        <f t="shared" si="18"/>
        <v>ВАРНА РИЪЛТИС ЕАД</v>
      </c>
      <c r="B196" s="627" t="str">
        <f t="shared" si="19"/>
        <v>103252121</v>
      </c>
      <c r="C196" s="631">
        <f t="shared" si="20"/>
        <v>45838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ВАРНА РИЪЛТИС ЕАД</v>
      </c>
      <c r="B197" s="627" t="str">
        <f t="shared" si="19"/>
        <v>103252121</v>
      </c>
      <c r="C197" s="631">
        <f t="shared" si="20"/>
        <v>45838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-120</v>
      </c>
    </row>
    <row r="198" spans="1:8">
      <c r="A198" s="627" t="str">
        <f t="shared" si="18"/>
        <v>ВАРНА РИЪЛТИС ЕАД</v>
      </c>
      <c r="B198" s="627" t="str">
        <f t="shared" si="19"/>
        <v>103252121</v>
      </c>
      <c r="C198" s="631">
        <f t="shared" si="20"/>
        <v>45838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ВАРНА РИЪЛТИС ЕАД</v>
      </c>
      <c r="B199" s="627" t="str">
        <f t="shared" si="19"/>
        <v>103252121</v>
      </c>
      <c r="C199" s="631">
        <f t="shared" si="20"/>
        <v>45838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226</v>
      </c>
    </row>
    <row r="200" spans="1:8">
      <c r="A200" s="627" t="str">
        <f t="shared" si="18"/>
        <v>ВАРНА РИЪЛТИС ЕАД</v>
      </c>
      <c r="B200" s="627" t="str">
        <f t="shared" si="19"/>
        <v>103252121</v>
      </c>
      <c r="C200" s="631">
        <f t="shared" si="20"/>
        <v>45838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ВАРНА РИЪЛТИС ЕАД</v>
      </c>
      <c r="B201" s="627" t="str">
        <f t="shared" si="19"/>
        <v>103252121</v>
      </c>
      <c r="C201" s="631">
        <f t="shared" si="20"/>
        <v>45838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-1395</v>
      </c>
    </row>
    <row r="202" spans="1:8">
      <c r="A202" s="627" t="str">
        <f t="shared" si="18"/>
        <v>ВАРНА РИЪЛТИС ЕАД</v>
      </c>
      <c r="B202" s="627" t="str">
        <f t="shared" si="19"/>
        <v>103252121</v>
      </c>
      <c r="C202" s="631">
        <f t="shared" si="20"/>
        <v>45838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-1198</v>
      </c>
    </row>
    <row r="203" spans="1:8">
      <c r="A203" s="627" t="str">
        <f t="shared" si="18"/>
        <v>ВАРНА РИЪЛТИС ЕАД</v>
      </c>
      <c r="B203" s="627" t="str">
        <f t="shared" si="19"/>
        <v>103252121</v>
      </c>
      <c r="C203" s="631">
        <f t="shared" si="20"/>
        <v>45838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ВАРНА РИЪЛТИС ЕАД</v>
      </c>
      <c r="B204" s="627" t="str">
        <f t="shared" si="19"/>
        <v>103252121</v>
      </c>
      <c r="C204" s="631">
        <f t="shared" si="20"/>
        <v>45838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-1590</v>
      </c>
    </row>
    <row r="205" spans="1:8">
      <c r="A205" s="627" t="str">
        <f t="shared" si="18"/>
        <v>ВАРНА РИЪЛТИС ЕАД</v>
      </c>
      <c r="B205" s="627" t="str">
        <f t="shared" si="19"/>
        <v>103252121</v>
      </c>
      <c r="C205" s="631">
        <f t="shared" si="20"/>
        <v>45838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2553</v>
      </c>
    </row>
    <row r="206" spans="1:8">
      <c r="A206" s="627" t="str">
        <f t="shared" si="18"/>
        <v>ВАРНА РИЪЛТИС ЕАД</v>
      </c>
      <c r="B206" s="627" t="str">
        <f t="shared" si="19"/>
        <v>103252121</v>
      </c>
      <c r="C206" s="631">
        <f t="shared" si="20"/>
        <v>45838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-2506</v>
      </c>
    </row>
    <row r="207" spans="1:8">
      <c r="A207" s="627" t="str">
        <f t="shared" si="18"/>
        <v>ВАРНА РИЪЛТИС ЕАД</v>
      </c>
      <c r="B207" s="627" t="str">
        <f t="shared" si="19"/>
        <v>103252121</v>
      </c>
      <c r="C207" s="631">
        <f t="shared" si="20"/>
        <v>45838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ВАРНА РИЪЛТИС ЕАД</v>
      </c>
      <c r="B208" s="627" t="str">
        <f t="shared" si="19"/>
        <v>103252121</v>
      </c>
      <c r="C208" s="631">
        <f t="shared" si="20"/>
        <v>45838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-215</v>
      </c>
    </row>
    <row r="209" spans="1:8">
      <c r="A209" s="627" t="str">
        <f t="shared" si="18"/>
        <v>ВАРНА РИЪЛТИС ЕАД</v>
      </c>
      <c r="B209" s="627" t="str">
        <f t="shared" si="19"/>
        <v>103252121</v>
      </c>
      <c r="C209" s="631">
        <f t="shared" si="20"/>
        <v>45838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ВАРНА РИЪЛТИС ЕАД</v>
      </c>
      <c r="B210" s="627" t="str">
        <f t="shared" si="19"/>
        <v>103252121</v>
      </c>
      <c r="C210" s="631">
        <f t="shared" si="20"/>
        <v>45838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ВАРНА РИЪЛТИС ЕАД</v>
      </c>
      <c r="B211" s="627" t="str">
        <f t="shared" si="19"/>
        <v>103252121</v>
      </c>
      <c r="C211" s="631">
        <f t="shared" si="20"/>
        <v>45838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-1758</v>
      </c>
    </row>
    <row r="212" spans="1:8">
      <c r="A212" s="627" t="str">
        <f t="shared" si="18"/>
        <v>ВАРНА РИЪЛТИС ЕАД</v>
      </c>
      <c r="B212" s="627" t="str">
        <f t="shared" si="19"/>
        <v>103252121</v>
      </c>
      <c r="C212" s="631">
        <f t="shared" si="20"/>
        <v>45838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209</v>
      </c>
    </row>
    <row r="213" spans="1:8">
      <c r="A213" s="627" t="str">
        <f t="shared" si="18"/>
        <v>ВАРНА РИЪЛТИС ЕАД</v>
      </c>
      <c r="B213" s="627" t="str">
        <f t="shared" si="19"/>
        <v>103252121</v>
      </c>
      <c r="C213" s="631">
        <f t="shared" si="20"/>
        <v>45838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366</v>
      </c>
    </row>
    <row r="214" spans="1:8">
      <c r="A214" s="627" t="str">
        <f t="shared" si="18"/>
        <v>ВАРНА РИЪЛТИС ЕАД</v>
      </c>
      <c r="B214" s="627" t="str">
        <f t="shared" si="19"/>
        <v>103252121</v>
      </c>
      <c r="C214" s="631">
        <f t="shared" si="20"/>
        <v>45838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575</v>
      </c>
    </row>
    <row r="215" spans="1:8">
      <c r="A215" s="627" t="str">
        <f t="shared" si="18"/>
        <v>ВАРНА РИЪЛТИС ЕАД</v>
      </c>
      <c r="B215" s="627" t="str">
        <f t="shared" si="19"/>
        <v>103252121</v>
      </c>
      <c r="C215" s="631">
        <f t="shared" si="20"/>
        <v>45838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575</v>
      </c>
    </row>
    <row r="216" spans="1:8">
      <c r="A216" s="627" t="str">
        <f t="shared" si="18"/>
        <v>ВАРНА РИЪЛТИС ЕАД</v>
      </c>
      <c r="B216" s="627" t="str">
        <f t="shared" si="19"/>
        <v>103252121</v>
      </c>
      <c r="C216" s="631">
        <f t="shared" si="20"/>
        <v>45838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ВАРНА РИЪЛТИС ЕАД</v>
      </c>
      <c r="B218" s="627" t="str">
        <f t="shared" ref="B218:B281" si="22">pdeBulstat</f>
        <v>103252121</v>
      </c>
      <c r="C218" s="631">
        <f t="shared" ref="C218:C281" si="23">endDate</f>
        <v>45838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344</v>
      </c>
    </row>
    <row r="219" spans="1:8">
      <c r="A219" s="627" t="str">
        <f t="shared" si="21"/>
        <v>ВАРНА РИЪЛТИС ЕАД</v>
      </c>
      <c r="B219" s="627" t="str">
        <f t="shared" si="22"/>
        <v>103252121</v>
      </c>
      <c r="C219" s="631">
        <f t="shared" si="23"/>
        <v>45838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ВАРНА РИЪЛТИС ЕАД</v>
      </c>
      <c r="B220" s="627" t="str">
        <f t="shared" si="22"/>
        <v>103252121</v>
      </c>
      <c r="C220" s="631">
        <f t="shared" si="23"/>
        <v>45838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ВАРНА РИЪЛТИС ЕАД</v>
      </c>
      <c r="B221" s="627" t="str">
        <f t="shared" si="22"/>
        <v>103252121</v>
      </c>
      <c r="C221" s="631">
        <f t="shared" si="23"/>
        <v>45838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ВАРНА РИЪЛТИС ЕАД</v>
      </c>
      <c r="B222" s="627" t="str">
        <f t="shared" si="22"/>
        <v>103252121</v>
      </c>
      <c r="C222" s="631">
        <f t="shared" si="23"/>
        <v>45838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344</v>
      </c>
    </row>
    <row r="223" spans="1:8">
      <c r="A223" s="627" t="str">
        <f t="shared" si="21"/>
        <v>ВАРНА РИЪЛТИС ЕАД</v>
      </c>
      <c r="B223" s="627" t="str">
        <f t="shared" si="22"/>
        <v>103252121</v>
      </c>
      <c r="C223" s="631">
        <f t="shared" si="23"/>
        <v>45838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ВАРНА РИЪЛТИС ЕАД</v>
      </c>
      <c r="B224" s="627" t="str">
        <f t="shared" si="22"/>
        <v>103252121</v>
      </c>
      <c r="C224" s="631">
        <f t="shared" si="23"/>
        <v>45838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ВАРНА РИЪЛТИС ЕАД</v>
      </c>
      <c r="B225" s="627" t="str">
        <f t="shared" si="22"/>
        <v>103252121</v>
      </c>
      <c r="C225" s="631">
        <f t="shared" si="23"/>
        <v>45838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ВАРНА РИЪЛТИС ЕАД</v>
      </c>
      <c r="B226" s="627" t="str">
        <f t="shared" si="22"/>
        <v>103252121</v>
      </c>
      <c r="C226" s="631">
        <f t="shared" si="23"/>
        <v>45838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ВАРНА РИЪЛТИС ЕАД</v>
      </c>
      <c r="B227" s="627" t="str">
        <f t="shared" si="22"/>
        <v>103252121</v>
      </c>
      <c r="C227" s="631">
        <f t="shared" si="23"/>
        <v>45838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ВАРНА РИЪЛТИС ЕАД</v>
      </c>
      <c r="B228" s="627" t="str">
        <f t="shared" si="22"/>
        <v>103252121</v>
      </c>
      <c r="C228" s="631">
        <f t="shared" si="23"/>
        <v>45838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ВАРНА РИЪЛТИС ЕАД</v>
      </c>
      <c r="B229" s="627" t="str">
        <f t="shared" si="22"/>
        <v>103252121</v>
      </c>
      <c r="C229" s="631">
        <f t="shared" si="23"/>
        <v>45838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ВАРНА РИЪЛТИС ЕАД</v>
      </c>
      <c r="B230" s="627" t="str">
        <f t="shared" si="22"/>
        <v>103252121</v>
      </c>
      <c r="C230" s="631">
        <f t="shared" si="23"/>
        <v>45838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ВАРНА РИЪЛТИС ЕАД</v>
      </c>
      <c r="B231" s="627" t="str">
        <f t="shared" si="22"/>
        <v>103252121</v>
      </c>
      <c r="C231" s="631">
        <f t="shared" si="23"/>
        <v>45838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ВАРНА РИЪЛТИС ЕАД</v>
      </c>
      <c r="B232" s="627" t="str">
        <f t="shared" si="22"/>
        <v>103252121</v>
      </c>
      <c r="C232" s="631">
        <f t="shared" si="23"/>
        <v>45838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ВАРНА РИЪЛТИС ЕАД</v>
      </c>
      <c r="B233" s="627" t="str">
        <f t="shared" si="22"/>
        <v>103252121</v>
      </c>
      <c r="C233" s="631">
        <f t="shared" si="23"/>
        <v>45838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ВАРНА РИЪЛТИС ЕАД</v>
      </c>
      <c r="B234" s="627" t="str">
        <f t="shared" si="22"/>
        <v>103252121</v>
      </c>
      <c r="C234" s="631">
        <f t="shared" si="23"/>
        <v>45838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ВАРНА РИЪЛТИС ЕАД</v>
      </c>
      <c r="B235" s="627" t="str">
        <f t="shared" si="22"/>
        <v>103252121</v>
      </c>
      <c r="C235" s="631">
        <f t="shared" si="23"/>
        <v>45838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-50</v>
      </c>
    </row>
    <row r="236" spans="1:8">
      <c r="A236" s="627" t="str">
        <f t="shared" si="21"/>
        <v>ВАРНА РИЪЛТИС ЕАД</v>
      </c>
      <c r="B236" s="627" t="str">
        <f t="shared" si="22"/>
        <v>103252121</v>
      </c>
      <c r="C236" s="631">
        <f t="shared" si="23"/>
        <v>45838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294</v>
      </c>
    </row>
    <row r="237" spans="1:8">
      <c r="A237" s="627" t="str">
        <f t="shared" si="21"/>
        <v>ВАРНА РИЪЛТИС ЕАД</v>
      </c>
      <c r="B237" s="627" t="str">
        <f t="shared" si="22"/>
        <v>103252121</v>
      </c>
      <c r="C237" s="631">
        <f t="shared" si="23"/>
        <v>45838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ВАРНА РИЪЛТИС ЕАД</v>
      </c>
      <c r="B238" s="627" t="str">
        <f t="shared" si="22"/>
        <v>103252121</v>
      </c>
      <c r="C238" s="631">
        <f t="shared" si="23"/>
        <v>45838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ВАРНА РИЪЛТИС ЕАД</v>
      </c>
      <c r="B239" s="627" t="str">
        <f t="shared" si="22"/>
        <v>103252121</v>
      </c>
      <c r="C239" s="631">
        <f t="shared" si="23"/>
        <v>45838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294</v>
      </c>
    </row>
    <row r="240" spans="1:8">
      <c r="A240" s="627" t="str">
        <f t="shared" si="21"/>
        <v>ВАРНА РИЪЛТИС ЕАД</v>
      </c>
      <c r="B240" s="627" t="str">
        <f t="shared" si="22"/>
        <v>103252121</v>
      </c>
      <c r="C240" s="631">
        <f t="shared" si="23"/>
        <v>45838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ВАРНА РИЪЛТИС ЕАД</v>
      </c>
      <c r="B241" s="627" t="str">
        <f t="shared" si="22"/>
        <v>103252121</v>
      </c>
      <c r="C241" s="631">
        <f t="shared" si="23"/>
        <v>45838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ВАРНА РИЪЛТИС ЕАД</v>
      </c>
      <c r="B242" s="627" t="str">
        <f t="shared" si="22"/>
        <v>103252121</v>
      </c>
      <c r="C242" s="631">
        <f t="shared" si="23"/>
        <v>45838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ВАРНА РИЪЛТИС ЕАД</v>
      </c>
      <c r="B243" s="627" t="str">
        <f t="shared" si="22"/>
        <v>103252121</v>
      </c>
      <c r="C243" s="631">
        <f t="shared" si="23"/>
        <v>45838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ВАРНА РИЪЛТИС ЕАД</v>
      </c>
      <c r="B244" s="627" t="str">
        <f t="shared" si="22"/>
        <v>103252121</v>
      </c>
      <c r="C244" s="631">
        <f t="shared" si="23"/>
        <v>45838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ВАРНА РИЪЛТИС ЕАД</v>
      </c>
      <c r="B245" s="627" t="str">
        <f t="shared" si="22"/>
        <v>103252121</v>
      </c>
      <c r="C245" s="631">
        <f t="shared" si="23"/>
        <v>45838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ВАРНА РИЪЛТИС ЕАД</v>
      </c>
      <c r="B246" s="627" t="str">
        <f t="shared" si="22"/>
        <v>103252121</v>
      </c>
      <c r="C246" s="631">
        <f t="shared" si="23"/>
        <v>45838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ВАРНА РИЪЛТИС ЕАД</v>
      </c>
      <c r="B247" s="627" t="str">
        <f t="shared" si="22"/>
        <v>103252121</v>
      </c>
      <c r="C247" s="631">
        <f t="shared" si="23"/>
        <v>45838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ВАРНА РИЪЛТИС ЕАД</v>
      </c>
      <c r="B248" s="627" t="str">
        <f t="shared" si="22"/>
        <v>103252121</v>
      </c>
      <c r="C248" s="631">
        <f t="shared" si="23"/>
        <v>45838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ВАРНА РИЪЛТИС ЕАД</v>
      </c>
      <c r="B249" s="627" t="str">
        <f t="shared" si="22"/>
        <v>103252121</v>
      </c>
      <c r="C249" s="631">
        <f t="shared" si="23"/>
        <v>45838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ВАРНА РИЪЛТИС ЕАД</v>
      </c>
      <c r="B250" s="627" t="str">
        <f t="shared" si="22"/>
        <v>103252121</v>
      </c>
      <c r="C250" s="631">
        <f t="shared" si="23"/>
        <v>45838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ВАРНА РИЪЛТИС ЕАД</v>
      </c>
      <c r="B251" s="627" t="str">
        <f t="shared" si="22"/>
        <v>103252121</v>
      </c>
      <c r="C251" s="631">
        <f t="shared" si="23"/>
        <v>45838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ВАРНА РИЪЛТИС ЕАД</v>
      </c>
      <c r="B252" s="627" t="str">
        <f t="shared" si="22"/>
        <v>103252121</v>
      </c>
      <c r="C252" s="631">
        <f t="shared" si="23"/>
        <v>45838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ВАРНА РИЪЛТИС ЕАД</v>
      </c>
      <c r="B253" s="627" t="str">
        <f t="shared" si="22"/>
        <v>103252121</v>
      </c>
      <c r="C253" s="631">
        <f t="shared" si="23"/>
        <v>45838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ВАРНА РИЪЛТИС ЕАД</v>
      </c>
      <c r="B254" s="627" t="str">
        <f t="shared" si="22"/>
        <v>103252121</v>
      </c>
      <c r="C254" s="631">
        <f t="shared" si="23"/>
        <v>45838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ВАРНА РИЪЛТИС ЕАД</v>
      </c>
      <c r="B255" s="627" t="str">
        <f t="shared" si="22"/>
        <v>103252121</v>
      </c>
      <c r="C255" s="631">
        <f t="shared" si="23"/>
        <v>45838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ВАРНА РИЪЛТИС ЕАД</v>
      </c>
      <c r="B256" s="627" t="str">
        <f t="shared" si="22"/>
        <v>103252121</v>
      </c>
      <c r="C256" s="631">
        <f t="shared" si="23"/>
        <v>45838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ВАРНА РИЪЛТИС ЕАД</v>
      </c>
      <c r="B257" s="627" t="str">
        <f t="shared" si="22"/>
        <v>103252121</v>
      </c>
      <c r="C257" s="631">
        <f t="shared" si="23"/>
        <v>45838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ВАРНА РИЪЛТИС ЕАД</v>
      </c>
      <c r="B258" s="627" t="str">
        <f t="shared" si="22"/>
        <v>103252121</v>
      </c>
      <c r="C258" s="631">
        <f t="shared" si="23"/>
        <v>45838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ВАРНА РИЪЛТИС ЕАД</v>
      </c>
      <c r="B259" s="627" t="str">
        <f t="shared" si="22"/>
        <v>103252121</v>
      </c>
      <c r="C259" s="631">
        <f t="shared" si="23"/>
        <v>45838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ВАРНА РИЪЛТИС ЕАД</v>
      </c>
      <c r="B260" s="627" t="str">
        <f t="shared" si="22"/>
        <v>103252121</v>
      </c>
      <c r="C260" s="631">
        <f t="shared" si="23"/>
        <v>45838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ВАРНА РИЪЛТИС ЕАД</v>
      </c>
      <c r="B261" s="627" t="str">
        <f t="shared" si="22"/>
        <v>103252121</v>
      </c>
      <c r="C261" s="631">
        <f t="shared" si="23"/>
        <v>45838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ВАРНА РИЪЛТИС ЕАД</v>
      </c>
      <c r="B262" s="627" t="str">
        <f t="shared" si="22"/>
        <v>103252121</v>
      </c>
      <c r="C262" s="631">
        <f t="shared" si="23"/>
        <v>45838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ВАРНА РИЪЛТИС ЕАД</v>
      </c>
      <c r="B263" s="627" t="str">
        <f t="shared" si="22"/>
        <v>103252121</v>
      </c>
      <c r="C263" s="631">
        <f t="shared" si="23"/>
        <v>45838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ВАРНА РИЪЛТИС ЕАД</v>
      </c>
      <c r="B264" s="627" t="str">
        <f t="shared" si="22"/>
        <v>103252121</v>
      </c>
      <c r="C264" s="631">
        <f t="shared" si="23"/>
        <v>45838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ВАРНА РИЪЛТИС ЕАД</v>
      </c>
      <c r="B265" s="627" t="str">
        <f t="shared" si="22"/>
        <v>103252121</v>
      </c>
      <c r="C265" s="631">
        <f t="shared" si="23"/>
        <v>45838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ВАРНА РИЪЛТИС ЕАД</v>
      </c>
      <c r="B266" s="627" t="str">
        <f t="shared" si="22"/>
        <v>103252121</v>
      </c>
      <c r="C266" s="631">
        <f t="shared" si="23"/>
        <v>45838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ВАРНА РИЪЛТИС ЕАД</v>
      </c>
      <c r="B267" s="627" t="str">
        <f t="shared" si="22"/>
        <v>103252121</v>
      </c>
      <c r="C267" s="631">
        <f t="shared" si="23"/>
        <v>45838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ВАРНА РИЪЛТИС ЕАД</v>
      </c>
      <c r="B268" s="627" t="str">
        <f t="shared" si="22"/>
        <v>103252121</v>
      </c>
      <c r="C268" s="631">
        <f t="shared" si="23"/>
        <v>45838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ВАРНА РИЪЛТИС ЕАД</v>
      </c>
      <c r="B269" s="627" t="str">
        <f t="shared" si="22"/>
        <v>103252121</v>
      </c>
      <c r="C269" s="631">
        <f t="shared" si="23"/>
        <v>45838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ВАРНА РИЪЛТИС ЕАД</v>
      </c>
      <c r="B270" s="627" t="str">
        <f t="shared" si="22"/>
        <v>103252121</v>
      </c>
      <c r="C270" s="631">
        <f t="shared" si="23"/>
        <v>45838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ВАРНА РИЪЛТИС ЕАД</v>
      </c>
      <c r="B271" s="627" t="str">
        <f t="shared" si="22"/>
        <v>103252121</v>
      </c>
      <c r="C271" s="631">
        <f t="shared" si="23"/>
        <v>45838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ВАРНА РИЪЛТИС ЕАД</v>
      </c>
      <c r="B272" s="627" t="str">
        <f t="shared" si="22"/>
        <v>103252121</v>
      </c>
      <c r="C272" s="631">
        <f t="shared" si="23"/>
        <v>45838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ВАРНА РИЪЛТИС ЕАД</v>
      </c>
      <c r="B273" s="627" t="str">
        <f t="shared" si="22"/>
        <v>103252121</v>
      </c>
      <c r="C273" s="631">
        <f t="shared" si="23"/>
        <v>45838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ВАРНА РИЪЛТИС ЕАД</v>
      </c>
      <c r="B274" s="627" t="str">
        <f t="shared" si="22"/>
        <v>103252121</v>
      </c>
      <c r="C274" s="631">
        <f t="shared" si="23"/>
        <v>45838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ВАРНА РИЪЛТИС ЕАД</v>
      </c>
      <c r="B275" s="627" t="str">
        <f t="shared" si="22"/>
        <v>103252121</v>
      </c>
      <c r="C275" s="631">
        <f t="shared" si="23"/>
        <v>45838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ВАРНА РИЪЛТИС ЕАД</v>
      </c>
      <c r="B276" s="627" t="str">
        <f t="shared" si="22"/>
        <v>103252121</v>
      </c>
      <c r="C276" s="631">
        <f t="shared" si="23"/>
        <v>45838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ВАРНА РИЪЛТИС ЕАД</v>
      </c>
      <c r="B277" s="627" t="str">
        <f t="shared" si="22"/>
        <v>103252121</v>
      </c>
      <c r="C277" s="631">
        <f t="shared" si="23"/>
        <v>45838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ВАРНА РИЪЛТИС ЕАД</v>
      </c>
      <c r="B278" s="627" t="str">
        <f t="shared" si="22"/>
        <v>103252121</v>
      </c>
      <c r="C278" s="631">
        <f t="shared" si="23"/>
        <v>45838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ВАРНА РИЪЛТИС ЕАД</v>
      </c>
      <c r="B279" s="627" t="str">
        <f t="shared" si="22"/>
        <v>103252121</v>
      </c>
      <c r="C279" s="631">
        <f t="shared" si="23"/>
        <v>45838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ВАРНА РИЪЛТИС ЕАД</v>
      </c>
      <c r="B280" s="627" t="str">
        <f t="shared" si="22"/>
        <v>103252121</v>
      </c>
      <c r="C280" s="631">
        <f t="shared" si="23"/>
        <v>45838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ВАРНА РИЪЛТИС ЕАД</v>
      </c>
      <c r="B281" s="627" t="str">
        <f t="shared" si="22"/>
        <v>103252121</v>
      </c>
      <c r="C281" s="631">
        <f t="shared" si="23"/>
        <v>45838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ВАРНА РИЪЛТИС ЕАД</v>
      </c>
      <c r="B282" s="627" t="str">
        <f t="shared" ref="B282:B345" si="25">pdeBulstat</f>
        <v>103252121</v>
      </c>
      <c r="C282" s="631">
        <f t="shared" ref="C282:C345" si="26">endDate</f>
        <v>45838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ВАРНА РИЪЛТИС ЕАД</v>
      </c>
      <c r="B283" s="627" t="str">
        <f t="shared" si="25"/>
        <v>103252121</v>
      </c>
      <c r="C283" s="631">
        <f t="shared" si="26"/>
        <v>45838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ВАРНА РИЪЛТИС ЕАД</v>
      </c>
      <c r="B284" s="627" t="str">
        <f t="shared" si="25"/>
        <v>103252121</v>
      </c>
      <c r="C284" s="631">
        <f t="shared" si="26"/>
        <v>45838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44</v>
      </c>
    </row>
    <row r="285" spans="1:8">
      <c r="A285" s="627" t="str">
        <f t="shared" si="24"/>
        <v>ВАРНА РИЪЛТИС ЕАД</v>
      </c>
      <c r="B285" s="627" t="str">
        <f t="shared" si="25"/>
        <v>103252121</v>
      </c>
      <c r="C285" s="631">
        <f t="shared" si="26"/>
        <v>45838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ВАРНА РИЪЛТИС ЕАД</v>
      </c>
      <c r="B286" s="627" t="str">
        <f t="shared" si="25"/>
        <v>103252121</v>
      </c>
      <c r="C286" s="631">
        <f t="shared" si="26"/>
        <v>45838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ВАРНА РИЪЛТИС ЕАД</v>
      </c>
      <c r="B287" s="627" t="str">
        <f t="shared" si="25"/>
        <v>103252121</v>
      </c>
      <c r="C287" s="631">
        <f t="shared" si="26"/>
        <v>45838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ВАРНА РИЪЛТИС ЕАД</v>
      </c>
      <c r="B288" s="627" t="str">
        <f t="shared" si="25"/>
        <v>103252121</v>
      </c>
      <c r="C288" s="631">
        <f t="shared" si="26"/>
        <v>45838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44</v>
      </c>
    </row>
    <row r="289" spans="1:8">
      <c r="A289" s="627" t="str">
        <f t="shared" si="24"/>
        <v>ВАРНА РИЪЛТИС ЕАД</v>
      </c>
      <c r="B289" s="627" t="str">
        <f t="shared" si="25"/>
        <v>103252121</v>
      </c>
      <c r="C289" s="631">
        <f t="shared" si="26"/>
        <v>45838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ВАРНА РИЪЛТИС ЕАД</v>
      </c>
      <c r="B290" s="627" t="str">
        <f t="shared" si="25"/>
        <v>103252121</v>
      </c>
      <c r="C290" s="631">
        <f t="shared" si="26"/>
        <v>45838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ВАРНА РИЪЛТИС ЕАД</v>
      </c>
      <c r="B291" s="627" t="str">
        <f t="shared" si="25"/>
        <v>103252121</v>
      </c>
      <c r="C291" s="631">
        <f t="shared" si="26"/>
        <v>45838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ВАРНА РИЪЛТИС ЕАД</v>
      </c>
      <c r="B292" s="627" t="str">
        <f t="shared" si="25"/>
        <v>103252121</v>
      </c>
      <c r="C292" s="631">
        <f t="shared" si="26"/>
        <v>45838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ВАРНА РИЪЛТИС ЕАД</v>
      </c>
      <c r="B293" s="627" t="str">
        <f t="shared" si="25"/>
        <v>103252121</v>
      </c>
      <c r="C293" s="631">
        <f t="shared" si="26"/>
        <v>45838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ВАРНА РИЪЛТИС ЕАД</v>
      </c>
      <c r="B294" s="627" t="str">
        <f t="shared" si="25"/>
        <v>103252121</v>
      </c>
      <c r="C294" s="631">
        <f t="shared" si="26"/>
        <v>45838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ВАРНА РИЪЛТИС ЕАД</v>
      </c>
      <c r="B295" s="627" t="str">
        <f t="shared" si="25"/>
        <v>103252121</v>
      </c>
      <c r="C295" s="631">
        <f t="shared" si="26"/>
        <v>45838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ВАРНА РИЪЛТИС ЕАД</v>
      </c>
      <c r="B296" s="627" t="str">
        <f t="shared" si="25"/>
        <v>103252121</v>
      </c>
      <c r="C296" s="631">
        <f t="shared" si="26"/>
        <v>45838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ВАРНА РИЪЛТИС ЕАД</v>
      </c>
      <c r="B297" s="627" t="str">
        <f t="shared" si="25"/>
        <v>103252121</v>
      </c>
      <c r="C297" s="631">
        <f t="shared" si="26"/>
        <v>45838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ВАРНА РИЪЛТИС ЕАД</v>
      </c>
      <c r="B298" s="627" t="str">
        <f t="shared" si="25"/>
        <v>103252121</v>
      </c>
      <c r="C298" s="631">
        <f t="shared" si="26"/>
        <v>45838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ВАРНА РИЪЛТИС ЕАД</v>
      </c>
      <c r="B299" s="627" t="str">
        <f t="shared" si="25"/>
        <v>103252121</v>
      </c>
      <c r="C299" s="631">
        <f t="shared" si="26"/>
        <v>45838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ВАРНА РИЪЛТИС ЕАД</v>
      </c>
      <c r="B300" s="627" t="str">
        <f t="shared" si="25"/>
        <v>103252121</v>
      </c>
      <c r="C300" s="631">
        <f t="shared" si="26"/>
        <v>45838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ВАРНА РИЪЛТИС ЕАД</v>
      </c>
      <c r="B301" s="627" t="str">
        <f t="shared" si="25"/>
        <v>103252121</v>
      </c>
      <c r="C301" s="631">
        <f t="shared" si="26"/>
        <v>45838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ВАРНА РИЪЛТИС ЕАД</v>
      </c>
      <c r="B302" s="627" t="str">
        <f t="shared" si="25"/>
        <v>103252121</v>
      </c>
      <c r="C302" s="631">
        <f t="shared" si="26"/>
        <v>45838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44</v>
      </c>
    </row>
    <row r="303" spans="1:8">
      <c r="A303" s="627" t="str">
        <f t="shared" si="24"/>
        <v>ВАРНА РИЪЛТИС ЕАД</v>
      </c>
      <c r="B303" s="627" t="str">
        <f t="shared" si="25"/>
        <v>103252121</v>
      </c>
      <c r="C303" s="631">
        <f t="shared" si="26"/>
        <v>45838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ВАРНА РИЪЛТИС ЕАД</v>
      </c>
      <c r="B304" s="627" t="str">
        <f t="shared" si="25"/>
        <v>103252121</v>
      </c>
      <c r="C304" s="631">
        <f t="shared" si="26"/>
        <v>45838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ВАРНА РИЪЛТИС ЕАД</v>
      </c>
      <c r="B305" s="627" t="str">
        <f t="shared" si="25"/>
        <v>103252121</v>
      </c>
      <c r="C305" s="631">
        <f t="shared" si="26"/>
        <v>45838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44</v>
      </c>
    </row>
    <row r="306" spans="1:8">
      <c r="A306" s="627" t="str">
        <f t="shared" si="24"/>
        <v>ВАРНА РИЪЛТИС ЕАД</v>
      </c>
      <c r="B306" s="627" t="str">
        <f t="shared" si="25"/>
        <v>103252121</v>
      </c>
      <c r="C306" s="631">
        <f t="shared" si="26"/>
        <v>45838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ВАРНА РИЪЛТИС ЕАД</v>
      </c>
      <c r="B307" s="627" t="str">
        <f t="shared" si="25"/>
        <v>103252121</v>
      </c>
      <c r="C307" s="631">
        <f t="shared" si="26"/>
        <v>45838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ВАРНА РИЪЛТИС ЕАД</v>
      </c>
      <c r="B308" s="627" t="str">
        <f t="shared" si="25"/>
        <v>103252121</v>
      </c>
      <c r="C308" s="631">
        <f t="shared" si="26"/>
        <v>45838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ВАРНА РИЪЛТИС ЕАД</v>
      </c>
      <c r="B309" s="627" t="str">
        <f t="shared" si="25"/>
        <v>103252121</v>
      </c>
      <c r="C309" s="631">
        <f t="shared" si="26"/>
        <v>45838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ВАРНА РИЪЛТИС ЕАД</v>
      </c>
      <c r="B310" s="627" t="str">
        <f t="shared" si="25"/>
        <v>103252121</v>
      </c>
      <c r="C310" s="631">
        <f t="shared" si="26"/>
        <v>45838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ВАРНА РИЪЛТИС ЕАД</v>
      </c>
      <c r="B311" s="627" t="str">
        <f t="shared" si="25"/>
        <v>103252121</v>
      </c>
      <c r="C311" s="631">
        <f t="shared" si="26"/>
        <v>45838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ВАРНА РИЪЛТИС ЕАД</v>
      </c>
      <c r="B312" s="627" t="str">
        <f t="shared" si="25"/>
        <v>103252121</v>
      </c>
      <c r="C312" s="631">
        <f t="shared" si="26"/>
        <v>45838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ВАРНА РИЪЛТИС ЕАД</v>
      </c>
      <c r="B313" s="627" t="str">
        <f t="shared" si="25"/>
        <v>103252121</v>
      </c>
      <c r="C313" s="631">
        <f t="shared" si="26"/>
        <v>45838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ВАРНА РИЪЛТИС ЕАД</v>
      </c>
      <c r="B314" s="627" t="str">
        <f t="shared" si="25"/>
        <v>103252121</v>
      </c>
      <c r="C314" s="631">
        <f t="shared" si="26"/>
        <v>45838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ВАРНА РИЪЛТИС ЕАД</v>
      </c>
      <c r="B315" s="627" t="str">
        <f t="shared" si="25"/>
        <v>103252121</v>
      </c>
      <c r="C315" s="631">
        <f t="shared" si="26"/>
        <v>45838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ВАРНА РИЪЛТИС ЕАД</v>
      </c>
      <c r="B316" s="627" t="str">
        <f t="shared" si="25"/>
        <v>103252121</v>
      </c>
      <c r="C316" s="631">
        <f t="shared" si="26"/>
        <v>45838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ВАРНА РИЪЛТИС ЕАД</v>
      </c>
      <c r="B317" s="627" t="str">
        <f t="shared" si="25"/>
        <v>103252121</v>
      </c>
      <c r="C317" s="631">
        <f t="shared" si="26"/>
        <v>45838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ВАРНА РИЪЛТИС ЕАД</v>
      </c>
      <c r="B318" s="627" t="str">
        <f t="shared" si="25"/>
        <v>103252121</v>
      </c>
      <c r="C318" s="631">
        <f t="shared" si="26"/>
        <v>45838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ВАРНА РИЪЛТИС ЕАД</v>
      </c>
      <c r="B319" s="627" t="str">
        <f t="shared" si="25"/>
        <v>103252121</v>
      </c>
      <c r="C319" s="631">
        <f t="shared" si="26"/>
        <v>45838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ВАРНА РИЪЛТИС ЕАД</v>
      </c>
      <c r="B320" s="627" t="str">
        <f t="shared" si="25"/>
        <v>103252121</v>
      </c>
      <c r="C320" s="631">
        <f t="shared" si="26"/>
        <v>45838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ВАРНА РИЪЛТИС ЕАД</v>
      </c>
      <c r="B321" s="627" t="str">
        <f t="shared" si="25"/>
        <v>103252121</v>
      </c>
      <c r="C321" s="631">
        <f t="shared" si="26"/>
        <v>45838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ВАРНА РИЪЛТИС ЕАД</v>
      </c>
      <c r="B322" s="627" t="str">
        <f t="shared" si="25"/>
        <v>103252121</v>
      </c>
      <c r="C322" s="631">
        <f t="shared" si="26"/>
        <v>45838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ВАРНА РИЪЛТИС ЕАД</v>
      </c>
      <c r="B323" s="627" t="str">
        <f t="shared" si="25"/>
        <v>103252121</v>
      </c>
      <c r="C323" s="631">
        <f t="shared" si="26"/>
        <v>45838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ВАРНА РИЪЛТИС ЕАД</v>
      </c>
      <c r="B324" s="627" t="str">
        <f t="shared" si="25"/>
        <v>103252121</v>
      </c>
      <c r="C324" s="631">
        <f t="shared" si="26"/>
        <v>45838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ВАРНА РИЪЛТИС ЕАД</v>
      </c>
      <c r="B325" s="627" t="str">
        <f t="shared" si="25"/>
        <v>103252121</v>
      </c>
      <c r="C325" s="631">
        <f t="shared" si="26"/>
        <v>45838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ВАРНА РИЪЛТИС ЕАД</v>
      </c>
      <c r="B326" s="627" t="str">
        <f t="shared" si="25"/>
        <v>103252121</v>
      </c>
      <c r="C326" s="631">
        <f t="shared" si="26"/>
        <v>45838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ВАРНА РИЪЛТИС ЕАД</v>
      </c>
      <c r="B327" s="627" t="str">
        <f t="shared" si="25"/>
        <v>103252121</v>
      </c>
      <c r="C327" s="631">
        <f t="shared" si="26"/>
        <v>45838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ВАРНА РИЪЛТИС ЕАД</v>
      </c>
      <c r="B328" s="627" t="str">
        <f t="shared" si="25"/>
        <v>103252121</v>
      </c>
      <c r="C328" s="631">
        <f t="shared" si="26"/>
        <v>45838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-95</v>
      </c>
    </row>
    <row r="329" spans="1:8">
      <c r="A329" s="627" t="str">
        <f t="shared" si="24"/>
        <v>ВАРНА РИЪЛТИС ЕАД</v>
      </c>
      <c r="B329" s="627" t="str">
        <f t="shared" si="25"/>
        <v>103252121</v>
      </c>
      <c r="C329" s="631">
        <f t="shared" si="26"/>
        <v>45838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ВАРНА РИЪЛТИС ЕАД</v>
      </c>
      <c r="B330" s="627" t="str">
        <f t="shared" si="25"/>
        <v>103252121</v>
      </c>
      <c r="C330" s="631">
        <f t="shared" si="26"/>
        <v>45838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ВАРНА РИЪЛТИС ЕАД</v>
      </c>
      <c r="B331" s="627" t="str">
        <f t="shared" si="25"/>
        <v>103252121</v>
      </c>
      <c r="C331" s="631">
        <f t="shared" si="26"/>
        <v>45838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ВАРНА РИЪЛТИС ЕАД</v>
      </c>
      <c r="B332" s="627" t="str">
        <f t="shared" si="25"/>
        <v>103252121</v>
      </c>
      <c r="C332" s="631">
        <f t="shared" si="26"/>
        <v>45838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-95</v>
      </c>
    </row>
    <row r="333" spans="1:8">
      <c r="A333" s="627" t="str">
        <f t="shared" si="24"/>
        <v>ВАРНА РИЪЛТИС ЕАД</v>
      </c>
      <c r="B333" s="627" t="str">
        <f t="shared" si="25"/>
        <v>103252121</v>
      </c>
      <c r="C333" s="631">
        <f t="shared" si="26"/>
        <v>45838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ВАРНА РИЪЛТИС ЕАД</v>
      </c>
      <c r="B334" s="627" t="str">
        <f t="shared" si="25"/>
        <v>103252121</v>
      </c>
      <c r="C334" s="631">
        <f t="shared" si="26"/>
        <v>45838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95</v>
      </c>
    </row>
    <row r="335" spans="1:8">
      <c r="A335" s="627" t="str">
        <f t="shared" si="24"/>
        <v>ВАРНА РИЪЛТИС ЕАД</v>
      </c>
      <c r="B335" s="627" t="str">
        <f t="shared" si="25"/>
        <v>103252121</v>
      </c>
      <c r="C335" s="631">
        <f t="shared" si="26"/>
        <v>45838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ВАРНА РИЪЛТИС ЕАД</v>
      </c>
      <c r="B336" s="627" t="str">
        <f t="shared" si="25"/>
        <v>103252121</v>
      </c>
      <c r="C336" s="631">
        <f t="shared" si="26"/>
        <v>45838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95</v>
      </c>
    </row>
    <row r="337" spans="1:8">
      <c r="A337" s="627" t="str">
        <f t="shared" si="24"/>
        <v>ВАРНА РИЪЛТИС ЕАД</v>
      </c>
      <c r="B337" s="627" t="str">
        <f t="shared" si="25"/>
        <v>103252121</v>
      </c>
      <c r="C337" s="631">
        <f t="shared" si="26"/>
        <v>45838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ВАРНА РИЪЛТИС ЕАД</v>
      </c>
      <c r="B338" s="627" t="str">
        <f t="shared" si="25"/>
        <v>103252121</v>
      </c>
      <c r="C338" s="631">
        <f t="shared" si="26"/>
        <v>45838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ВАРНА РИЪЛТИС ЕАД</v>
      </c>
      <c r="B339" s="627" t="str">
        <f t="shared" si="25"/>
        <v>103252121</v>
      </c>
      <c r="C339" s="631">
        <f t="shared" si="26"/>
        <v>45838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ВАРНА РИЪЛТИС ЕАД</v>
      </c>
      <c r="B340" s="627" t="str">
        <f t="shared" si="25"/>
        <v>103252121</v>
      </c>
      <c r="C340" s="631">
        <f t="shared" si="26"/>
        <v>45838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ВАРНА РИЪЛТИС ЕАД</v>
      </c>
      <c r="B341" s="627" t="str">
        <f t="shared" si="25"/>
        <v>103252121</v>
      </c>
      <c r="C341" s="631">
        <f t="shared" si="26"/>
        <v>45838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ВАРНА РИЪЛТИС ЕАД</v>
      </c>
      <c r="B342" s="627" t="str">
        <f t="shared" si="25"/>
        <v>103252121</v>
      </c>
      <c r="C342" s="631">
        <f t="shared" si="26"/>
        <v>45838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ВАРНА РИЪЛТИС ЕАД</v>
      </c>
      <c r="B343" s="627" t="str">
        <f t="shared" si="25"/>
        <v>103252121</v>
      </c>
      <c r="C343" s="631">
        <f t="shared" si="26"/>
        <v>45838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ВАРНА РИЪЛТИС ЕАД</v>
      </c>
      <c r="B344" s="627" t="str">
        <f t="shared" si="25"/>
        <v>103252121</v>
      </c>
      <c r="C344" s="631">
        <f t="shared" si="26"/>
        <v>45838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ВАРНА РИЪЛТИС ЕАД</v>
      </c>
      <c r="B345" s="627" t="str">
        <f t="shared" si="25"/>
        <v>103252121</v>
      </c>
      <c r="C345" s="631">
        <f t="shared" si="26"/>
        <v>45838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ВАРНА РИЪЛТИС ЕАД</v>
      </c>
      <c r="B346" s="627" t="str">
        <f t="shared" ref="B346:B409" si="28">pdeBulstat</f>
        <v>103252121</v>
      </c>
      <c r="C346" s="631">
        <f t="shared" ref="C346:C409" si="29">endDate</f>
        <v>45838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ВАРНА РИЪЛТИС ЕАД</v>
      </c>
      <c r="B347" s="627" t="str">
        <f t="shared" si="28"/>
        <v>103252121</v>
      </c>
      <c r="C347" s="631">
        <f t="shared" si="29"/>
        <v>45838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ВАРНА РИЪЛТИС ЕАД</v>
      </c>
      <c r="B348" s="627" t="str">
        <f t="shared" si="28"/>
        <v>103252121</v>
      </c>
      <c r="C348" s="631">
        <f t="shared" si="29"/>
        <v>45838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ВАРНА РИЪЛТИС ЕАД</v>
      </c>
      <c r="B349" s="627" t="str">
        <f t="shared" si="28"/>
        <v>103252121</v>
      </c>
      <c r="C349" s="631">
        <f t="shared" si="29"/>
        <v>45838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ВАРНА РИЪЛТИС ЕАД</v>
      </c>
      <c r="B350" s="627" t="str">
        <f t="shared" si="28"/>
        <v>103252121</v>
      </c>
      <c r="C350" s="631">
        <f t="shared" si="29"/>
        <v>45838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5903</v>
      </c>
    </row>
    <row r="351" spans="1:8">
      <c r="A351" s="627" t="str">
        <f t="shared" si="27"/>
        <v>ВАРНА РИЪЛТИС ЕАД</v>
      </c>
      <c r="B351" s="627" t="str">
        <f t="shared" si="28"/>
        <v>103252121</v>
      </c>
      <c r="C351" s="631">
        <f t="shared" si="29"/>
        <v>45838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ВАРНА РИЪЛТИС ЕАД</v>
      </c>
      <c r="B352" s="627" t="str">
        <f t="shared" si="28"/>
        <v>103252121</v>
      </c>
      <c r="C352" s="631">
        <f t="shared" si="29"/>
        <v>45838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ВАРНА РИЪЛТИС ЕАД</v>
      </c>
      <c r="B353" s="627" t="str">
        <f t="shared" si="28"/>
        <v>103252121</v>
      </c>
      <c r="C353" s="631">
        <f t="shared" si="29"/>
        <v>45838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ВАРНА РИЪЛТИС ЕАД</v>
      </c>
      <c r="B354" s="627" t="str">
        <f t="shared" si="28"/>
        <v>103252121</v>
      </c>
      <c r="C354" s="631">
        <f t="shared" si="29"/>
        <v>45838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5903</v>
      </c>
    </row>
    <row r="355" spans="1:8">
      <c r="A355" s="627" t="str">
        <f t="shared" si="27"/>
        <v>ВАРНА РИЪЛТИС ЕАД</v>
      </c>
      <c r="B355" s="627" t="str">
        <f t="shared" si="28"/>
        <v>103252121</v>
      </c>
      <c r="C355" s="631">
        <f t="shared" si="29"/>
        <v>45838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ВАРНА РИЪЛТИС ЕАД</v>
      </c>
      <c r="B356" s="627" t="str">
        <f t="shared" si="28"/>
        <v>103252121</v>
      </c>
      <c r="C356" s="631">
        <f t="shared" si="29"/>
        <v>45838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-95</v>
      </c>
    </row>
    <row r="357" spans="1:8">
      <c r="A357" s="627" t="str">
        <f t="shared" si="27"/>
        <v>ВАРНА РИЪЛТИС ЕАД</v>
      </c>
      <c r="B357" s="627" t="str">
        <f t="shared" si="28"/>
        <v>103252121</v>
      </c>
      <c r="C357" s="631">
        <f t="shared" si="29"/>
        <v>45838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ВАРНА РИЪЛТИС ЕАД</v>
      </c>
      <c r="B358" s="627" t="str">
        <f t="shared" si="28"/>
        <v>103252121</v>
      </c>
      <c r="C358" s="631">
        <f t="shared" si="29"/>
        <v>45838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-95</v>
      </c>
    </row>
    <row r="359" spans="1:8">
      <c r="A359" s="627" t="str">
        <f t="shared" si="27"/>
        <v>ВАРНА РИЪЛТИС ЕАД</v>
      </c>
      <c r="B359" s="627" t="str">
        <f t="shared" si="28"/>
        <v>103252121</v>
      </c>
      <c r="C359" s="631">
        <f t="shared" si="29"/>
        <v>45838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ВАРНА РИЪЛТИС ЕАД</v>
      </c>
      <c r="B360" s="627" t="str">
        <f t="shared" si="28"/>
        <v>103252121</v>
      </c>
      <c r="C360" s="631">
        <f t="shared" si="29"/>
        <v>45838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ВАРНА РИЪЛТИС ЕАД</v>
      </c>
      <c r="B361" s="627" t="str">
        <f t="shared" si="28"/>
        <v>103252121</v>
      </c>
      <c r="C361" s="631">
        <f t="shared" si="29"/>
        <v>45838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ВАРНА РИЪЛТИС ЕАД</v>
      </c>
      <c r="B362" s="627" t="str">
        <f t="shared" si="28"/>
        <v>103252121</v>
      </c>
      <c r="C362" s="631">
        <f t="shared" si="29"/>
        <v>45838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ВАРНА РИЪЛТИС ЕАД</v>
      </c>
      <c r="B363" s="627" t="str">
        <f t="shared" si="28"/>
        <v>103252121</v>
      </c>
      <c r="C363" s="631">
        <f t="shared" si="29"/>
        <v>45838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ВАРНА РИЪЛТИС ЕАД</v>
      </c>
      <c r="B364" s="627" t="str">
        <f t="shared" si="28"/>
        <v>103252121</v>
      </c>
      <c r="C364" s="631">
        <f t="shared" si="29"/>
        <v>45838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ВАРНА РИЪЛТИС ЕАД</v>
      </c>
      <c r="B365" s="627" t="str">
        <f t="shared" si="28"/>
        <v>103252121</v>
      </c>
      <c r="C365" s="631">
        <f t="shared" si="29"/>
        <v>45838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ВАРНА РИЪЛТИС ЕАД</v>
      </c>
      <c r="B366" s="627" t="str">
        <f t="shared" si="28"/>
        <v>103252121</v>
      </c>
      <c r="C366" s="631">
        <f t="shared" si="29"/>
        <v>45838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ВАРНА РИЪЛТИС ЕАД</v>
      </c>
      <c r="B367" s="627" t="str">
        <f t="shared" si="28"/>
        <v>103252121</v>
      </c>
      <c r="C367" s="631">
        <f t="shared" si="29"/>
        <v>45838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ВАРНА РИЪЛТИС ЕАД</v>
      </c>
      <c r="B368" s="627" t="str">
        <f t="shared" si="28"/>
        <v>103252121</v>
      </c>
      <c r="C368" s="631">
        <f t="shared" si="29"/>
        <v>45838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5808</v>
      </c>
    </row>
    <row r="369" spans="1:8">
      <c r="A369" s="627" t="str">
        <f t="shared" si="27"/>
        <v>ВАРНА РИЪЛТИС ЕАД</v>
      </c>
      <c r="B369" s="627" t="str">
        <f t="shared" si="28"/>
        <v>103252121</v>
      </c>
      <c r="C369" s="631">
        <f t="shared" si="29"/>
        <v>45838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ВАРНА РИЪЛТИС ЕАД</v>
      </c>
      <c r="B370" s="627" t="str">
        <f t="shared" si="28"/>
        <v>103252121</v>
      </c>
      <c r="C370" s="631">
        <f t="shared" si="29"/>
        <v>45838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ВАРНА РИЪЛТИС ЕАД</v>
      </c>
      <c r="B371" s="627" t="str">
        <f t="shared" si="28"/>
        <v>103252121</v>
      </c>
      <c r="C371" s="631">
        <f t="shared" si="29"/>
        <v>45838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5808</v>
      </c>
    </row>
    <row r="372" spans="1:8">
      <c r="A372" s="627" t="str">
        <f t="shared" si="27"/>
        <v>ВАРНА РИЪЛТИС ЕАД</v>
      </c>
      <c r="B372" s="627" t="str">
        <f t="shared" si="28"/>
        <v>103252121</v>
      </c>
      <c r="C372" s="631">
        <f t="shared" si="29"/>
        <v>45838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ВАРНА РИЪЛТИС ЕАД</v>
      </c>
      <c r="B373" s="627" t="str">
        <f t="shared" si="28"/>
        <v>103252121</v>
      </c>
      <c r="C373" s="631">
        <f t="shared" si="29"/>
        <v>45838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ВАРНА РИЪЛТИС ЕАД</v>
      </c>
      <c r="B374" s="627" t="str">
        <f t="shared" si="28"/>
        <v>103252121</v>
      </c>
      <c r="C374" s="631">
        <f t="shared" si="29"/>
        <v>45838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ВАРНА РИЪЛТИС ЕАД</v>
      </c>
      <c r="B375" s="627" t="str">
        <f t="shared" si="28"/>
        <v>103252121</v>
      </c>
      <c r="C375" s="631">
        <f t="shared" si="29"/>
        <v>45838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ВАРНА РИЪЛТИС ЕАД</v>
      </c>
      <c r="B376" s="627" t="str">
        <f t="shared" si="28"/>
        <v>103252121</v>
      </c>
      <c r="C376" s="631">
        <f t="shared" si="29"/>
        <v>45838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ВАРНА РИЪЛТИС ЕАД</v>
      </c>
      <c r="B377" s="627" t="str">
        <f t="shared" si="28"/>
        <v>103252121</v>
      </c>
      <c r="C377" s="631">
        <f t="shared" si="29"/>
        <v>45838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-109</v>
      </c>
    </row>
    <row r="378" spans="1:8">
      <c r="A378" s="627" t="str">
        <f t="shared" si="27"/>
        <v>ВАРНА РИЪЛТИС ЕАД</v>
      </c>
      <c r="B378" s="627" t="str">
        <f t="shared" si="28"/>
        <v>103252121</v>
      </c>
      <c r="C378" s="631">
        <f t="shared" si="29"/>
        <v>45838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ВАРНА РИЪЛТИС ЕАД</v>
      </c>
      <c r="B379" s="627" t="str">
        <f t="shared" si="28"/>
        <v>103252121</v>
      </c>
      <c r="C379" s="631">
        <f t="shared" si="29"/>
        <v>45838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ВАРНА РИЪЛТИС ЕАД</v>
      </c>
      <c r="B380" s="627" t="str">
        <f t="shared" si="28"/>
        <v>103252121</v>
      </c>
      <c r="C380" s="631">
        <f t="shared" si="29"/>
        <v>45838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ВАРНА РИЪЛТИС ЕАД</v>
      </c>
      <c r="B381" s="627" t="str">
        <f t="shared" si="28"/>
        <v>103252121</v>
      </c>
      <c r="C381" s="631">
        <f t="shared" si="29"/>
        <v>45838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ВАРНА РИЪЛТИС ЕАД</v>
      </c>
      <c r="B382" s="627" t="str">
        <f t="shared" si="28"/>
        <v>103252121</v>
      </c>
      <c r="C382" s="631">
        <f t="shared" si="29"/>
        <v>45838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ВАРНА РИЪЛТИС ЕАД</v>
      </c>
      <c r="B383" s="627" t="str">
        <f t="shared" si="28"/>
        <v>103252121</v>
      </c>
      <c r="C383" s="631">
        <f t="shared" si="29"/>
        <v>45838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ВАРНА РИЪЛТИС ЕАД</v>
      </c>
      <c r="B384" s="627" t="str">
        <f t="shared" si="28"/>
        <v>103252121</v>
      </c>
      <c r="C384" s="631">
        <f t="shared" si="29"/>
        <v>45838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ВАРНА РИЪЛТИС ЕАД</v>
      </c>
      <c r="B385" s="627" t="str">
        <f t="shared" si="28"/>
        <v>103252121</v>
      </c>
      <c r="C385" s="631">
        <f t="shared" si="29"/>
        <v>45838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ВАРНА РИЪЛТИС ЕАД</v>
      </c>
      <c r="B386" s="627" t="str">
        <f t="shared" si="28"/>
        <v>103252121</v>
      </c>
      <c r="C386" s="631">
        <f t="shared" si="29"/>
        <v>45838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ВАРНА РИЪЛТИС ЕАД</v>
      </c>
      <c r="B387" s="627" t="str">
        <f t="shared" si="28"/>
        <v>103252121</v>
      </c>
      <c r="C387" s="631">
        <f t="shared" si="29"/>
        <v>45838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ВАРНА РИЪЛТИС ЕАД</v>
      </c>
      <c r="B388" s="627" t="str">
        <f t="shared" si="28"/>
        <v>103252121</v>
      </c>
      <c r="C388" s="631">
        <f t="shared" si="29"/>
        <v>45838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ВАРНА РИЪЛТИС ЕАД</v>
      </c>
      <c r="B389" s="627" t="str">
        <f t="shared" si="28"/>
        <v>103252121</v>
      </c>
      <c r="C389" s="631">
        <f t="shared" si="29"/>
        <v>45838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ВАРНА РИЪЛТИС ЕАД</v>
      </c>
      <c r="B390" s="627" t="str">
        <f t="shared" si="28"/>
        <v>103252121</v>
      </c>
      <c r="C390" s="631">
        <f t="shared" si="29"/>
        <v>45838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-109</v>
      </c>
    </row>
    <row r="391" spans="1:8">
      <c r="A391" s="627" t="str">
        <f t="shared" si="27"/>
        <v>ВАРНА РИЪЛТИС ЕАД</v>
      </c>
      <c r="B391" s="627" t="str">
        <f t="shared" si="28"/>
        <v>103252121</v>
      </c>
      <c r="C391" s="631">
        <f t="shared" si="29"/>
        <v>45838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ВАРНА РИЪЛТИС ЕАД</v>
      </c>
      <c r="B392" s="627" t="str">
        <f t="shared" si="28"/>
        <v>103252121</v>
      </c>
      <c r="C392" s="631">
        <f t="shared" si="29"/>
        <v>45838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ВАРНА РИЪЛТИС ЕАД</v>
      </c>
      <c r="B393" s="627" t="str">
        <f t="shared" si="28"/>
        <v>103252121</v>
      </c>
      <c r="C393" s="631">
        <f t="shared" si="29"/>
        <v>45838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-109</v>
      </c>
    </row>
    <row r="394" spans="1:8">
      <c r="A394" s="627" t="str">
        <f t="shared" si="27"/>
        <v>ВАРНА РИЪЛТИС ЕАД</v>
      </c>
      <c r="B394" s="627" t="str">
        <f t="shared" si="28"/>
        <v>103252121</v>
      </c>
      <c r="C394" s="631">
        <f t="shared" si="29"/>
        <v>45838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ВАРНА РИЪЛТИС ЕАД</v>
      </c>
      <c r="B395" s="627" t="str">
        <f t="shared" si="28"/>
        <v>103252121</v>
      </c>
      <c r="C395" s="631">
        <f t="shared" si="29"/>
        <v>45838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ВАРНА РИЪЛТИС ЕАД</v>
      </c>
      <c r="B396" s="627" t="str">
        <f t="shared" si="28"/>
        <v>103252121</v>
      </c>
      <c r="C396" s="631">
        <f t="shared" si="29"/>
        <v>45838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ВАРНА РИЪЛТИС ЕАД</v>
      </c>
      <c r="B397" s="627" t="str">
        <f t="shared" si="28"/>
        <v>103252121</v>
      </c>
      <c r="C397" s="631">
        <f t="shared" si="29"/>
        <v>45838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ВАРНА РИЪЛТИС ЕАД</v>
      </c>
      <c r="B398" s="627" t="str">
        <f t="shared" si="28"/>
        <v>103252121</v>
      </c>
      <c r="C398" s="631">
        <f t="shared" si="29"/>
        <v>45838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ВАРНА РИЪЛТИС ЕАД</v>
      </c>
      <c r="B399" s="627" t="str">
        <f t="shared" si="28"/>
        <v>103252121</v>
      </c>
      <c r="C399" s="631">
        <f t="shared" si="29"/>
        <v>45838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-109</v>
      </c>
    </row>
    <row r="400" spans="1:8">
      <c r="A400" s="627" t="str">
        <f t="shared" si="27"/>
        <v>ВАРНА РИЪЛТИС ЕАД</v>
      </c>
      <c r="B400" s="627" t="str">
        <f t="shared" si="28"/>
        <v>103252121</v>
      </c>
      <c r="C400" s="631">
        <f t="shared" si="29"/>
        <v>45838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ВАРНА РИЪЛТИС ЕАД</v>
      </c>
      <c r="B401" s="627" t="str">
        <f t="shared" si="28"/>
        <v>103252121</v>
      </c>
      <c r="C401" s="631">
        <f t="shared" si="29"/>
        <v>45838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ВАРНА РИЪЛТИС ЕАД</v>
      </c>
      <c r="B402" s="627" t="str">
        <f t="shared" si="28"/>
        <v>103252121</v>
      </c>
      <c r="C402" s="631">
        <f t="shared" si="29"/>
        <v>45838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ВАРНА РИЪЛТИС ЕАД</v>
      </c>
      <c r="B403" s="627" t="str">
        <f t="shared" si="28"/>
        <v>103252121</v>
      </c>
      <c r="C403" s="631">
        <f t="shared" si="29"/>
        <v>45838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ВАРНА РИЪЛТИС ЕАД</v>
      </c>
      <c r="B404" s="627" t="str">
        <f t="shared" si="28"/>
        <v>103252121</v>
      </c>
      <c r="C404" s="631">
        <f t="shared" si="29"/>
        <v>45838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ВАРНА РИЪЛТИС ЕАД</v>
      </c>
      <c r="B405" s="627" t="str">
        <f t="shared" si="28"/>
        <v>103252121</v>
      </c>
      <c r="C405" s="631">
        <f t="shared" si="29"/>
        <v>45838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ВАРНА РИЪЛТИС ЕАД</v>
      </c>
      <c r="B406" s="627" t="str">
        <f t="shared" si="28"/>
        <v>103252121</v>
      </c>
      <c r="C406" s="631">
        <f t="shared" si="29"/>
        <v>45838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ВАРНА РИЪЛТИС ЕАД</v>
      </c>
      <c r="B407" s="627" t="str">
        <f t="shared" si="28"/>
        <v>103252121</v>
      </c>
      <c r="C407" s="631">
        <f t="shared" si="29"/>
        <v>45838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ВАРНА РИЪЛТИС ЕАД</v>
      </c>
      <c r="B408" s="627" t="str">
        <f t="shared" si="28"/>
        <v>103252121</v>
      </c>
      <c r="C408" s="631">
        <f t="shared" si="29"/>
        <v>45838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ВАРНА РИЪЛТИС ЕАД</v>
      </c>
      <c r="B409" s="627" t="str">
        <f t="shared" si="28"/>
        <v>103252121</v>
      </c>
      <c r="C409" s="631">
        <f t="shared" si="29"/>
        <v>45838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ВАРНА РИЪЛТИС ЕАД</v>
      </c>
      <c r="B410" s="627" t="str">
        <f t="shared" ref="B410:B459" si="31">pdeBulstat</f>
        <v>103252121</v>
      </c>
      <c r="C410" s="631">
        <f t="shared" ref="C410:C459" si="32">endDate</f>
        <v>45838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ВАРНА РИЪЛТИС ЕАД</v>
      </c>
      <c r="B411" s="627" t="str">
        <f t="shared" si="31"/>
        <v>103252121</v>
      </c>
      <c r="C411" s="631">
        <f t="shared" si="32"/>
        <v>45838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ВАРНА РИЪЛТИС ЕАД</v>
      </c>
      <c r="B412" s="627" t="str">
        <f t="shared" si="31"/>
        <v>103252121</v>
      </c>
      <c r="C412" s="631">
        <f t="shared" si="32"/>
        <v>45838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-109</v>
      </c>
    </row>
    <row r="413" spans="1:8">
      <c r="A413" s="627" t="str">
        <f t="shared" si="30"/>
        <v>ВАРНА РИЪЛТИС ЕАД</v>
      </c>
      <c r="B413" s="627" t="str">
        <f t="shared" si="31"/>
        <v>103252121</v>
      </c>
      <c r="C413" s="631">
        <f t="shared" si="32"/>
        <v>45838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ВАРНА РИЪЛТИС ЕАД</v>
      </c>
      <c r="B414" s="627" t="str">
        <f t="shared" si="31"/>
        <v>103252121</v>
      </c>
      <c r="C414" s="631">
        <f t="shared" si="32"/>
        <v>45838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ВАРНА РИЪЛТИС ЕАД</v>
      </c>
      <c r="B415" s="627" t="str">
        <f t="shared" si="31"/>
        <v>103252121</v>
      </c>
      <c r="C415" s="631">
        <f t="shared" si="32"/>
        <v>45838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-109</v>
      </c>
    </row>
    <row r="416" spans="1:8">
      <c r="A416" s="627" t="str">
        <f t="shared" si="30"/>
        <v>ВАРНА РИЪЛТИС ЕАД</v>
      </c>
      <c r="B416" s="627" t="str">
        <f t="shared" si="31"/>
        <v>103252121</v>
      </c>
      <c r="C416" s="631">
        <f t="shared" si="32"/>
        <v>45838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6196</v>
      </c>
    </row>
    <row r="417" spans="1:8">
      <c r="A417" s="627" t="str">
        <f t="shared" si="30"/>
        <v>ВАРНА РИЪЛТИС ЕАД</v>
      </c>
      <c r="B417" s="627" t="str">
        <f t="shared" si="31"/>
        <v>103252121</v>
      </c>
      <c r="C417" s="631">
        <f t="shared" si="32"/>
        <v>45838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ВАРНА РИЪЛТИС ЕАД</v>
      </c>
      <c r="B418" s="627" t="str">
        <f t="shared" si="31"/>
        <v>103252121</v>
      </c>
      <c r="C418" s="631">
        <f t="shared" si="32"/>
        <v>45838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ВАРНА РИЪЛТИС ЕАД</v>
      </c>
      <c r="B419" s="627" t="str">
        <f t="shared" si="31"/>
        <v>103252121</v>
      </c>
      <c r="C419" s="631">
        <f t="shared" si="32"/>
        <v>45838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ВАРНА РИЪЛТИС ЕАД</v>
      </c>
      <c r="B420" s="627" t="str">
        <f t="shared" si="31"/>
        <v>103252121</v>
      </c>
      <c r="C420" s="631">
        <f t="shared" si="32"/>
        <v>45838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6196</v>
      </c>
    </row>
    <row r="421" spans="1:8">
      <c r="A421" s="627" t="str">
        <f t="shared" si="30"/>
        <v>ВАРНА РИЪЛТИС ЕАД</v>
      </c>
      <c r="B421" s="627" t="str">
        <f t="shared" si="31"/>
        <v>103252121</v>
      </c>
      <c r="C421" s="631">
        <f t="shared" si="32"/>
        <v>45838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-218</v>
      </c>
    </row>
    <row r="422" spans="1:8">
      <c r="A422" s="627" t="str">
        <f t="shared" si="30"/>
        <v>ВАРНА РИЪЛТИС ЕАД</v>
      </c>
      <c r="B422" s="627" t="str">
        <f t="shared" si="31"/>
        <v>103252121</v>
      </c>
      <c r="C422" s="631">
        <f t="shared" si="32"/>
        <v>45838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ВАРНА РИЪЛТИС ЕАД</v>
      </c>
      <c r="B423" s="627" t="str">
        <f t="shared" si="31"/>
        <v>103252121</v>
      </c>
      <c r="C423" s="631">
        <f t="shared" si="32"/>
        <v>45838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ВАРНА РИЪЛТИС ЕАД</v>
      </c>
      <c r="B424" s="627" t="str">
        <f t="shared" si="31"/>
        <v>103252121</v>
      </c>
      <c r="C424" s="631">
        <f t="shared" si="32"/>
        <v>45838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ВАРНА РИЪЛТИС ЕАД</v>
      </c>
      <c r="B425" s="627" t="str">
        <f t="shared" si="31"/>
        <v>103252121</v>
      </c>
      <c r="C425" s="631">
        <f t="shared" si="32"/>
        <v>45838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ВАРНА РИЪЛТИС ЕАД</v>
      </c>
      <c r="B426" s="627" t="str">
        <f t="shared" si="31"/>
        <v>103252121</v>
      </c>
      <c r="C426" s="631">
        <f t="shared" si="32"/>
        <v>45838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ВАРНА РИЪЛТИС ЕАД</v>
      </c>
      <c r="B427" s="627" t="str">
        <f t="shared" si="31"/>
        <v>103252121</v>
      </c>
      <c r="C427" s="631">
        <f t="shared" si="32"/>
        <v>45838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ВАРНА РИЪЛТИС ЕАД</v>
      </c>
      <c r="B428" s="627" t="str">
        <f t="shared" si="31"/>
        <v>103252121</v>
      </c>
      <c r="C428" s="631">
        <f t="shared" si="32"/>
        <v>45838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ВАРНА РИЪЛТИС ЕАД</v>
      </c>
      <c r="B429" s="627" t="str">
        <f t="shared" si="31"/>
        <v>103252121</v>
      </c>
      <c r="C429" s="631">
        <f t="shared" si="32"/>
        <v>45838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ВАРНА РИЪЛТИС ЕАД</v>
      </c>
      <c r="B430" s="627" t="str">
        <f t="shared" si="31"/>
        <v>103252121</v>
      </c>
      <c r="C430" s="631">
        <f t="shared" si="32"/>
        <v>45838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ВАРНА РИЪЛТИС ЕАД</v>
      </c>
      <c r="B431" s="627" t="str">
        <f t="shared" si="31"/>
        <v>103252121</v>
      </c>
      <c r="C431" s="631">
        <f t="shared" si="32"/>
        <v>45838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ВАРНА РИЪЛТИС ЕАД</v>
      </c>
      <c r="B432" s="627" t="str">
        <f t="shared" si="31"/>
        <v>103252121</v>
      </c>
      <c r="C432" s="631">
        <f t="shared" si="32"/>
        <v>45838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ВАРНА РИЪЛТИС ЕАД</v>
      </c>
      <c r="B433" s="627" t="str">
        <f t="shared" si="31"/>
        <v>103252121</v>
      </c>
      <c r="C433" s="631">
        <f t="shared" si="32"/>
        <v>45838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-50</v>
      </c>
    </row>
    <row r="434" spans="1:8">
      <c r="A434" s="627" t="str">
        <f t="shared" si="30"/>
        <v>ВАРНА РИЪЛТИС ЕАД</v>
      </c>
      <c r="B434" s="627" t="str">
        <f t="shared" si="31"/>
        <v>103252121</v>
      </c>
      <c r="C434" s="631">
        <f t="shared" si="32"/>
        <v>45838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5928</v>
      </c>
    </row>
    <row r="435" spans="1:8">
      <c r="A435" s="627" t="str">
        <f t="shared" si="30"/>
        <v>ВАРНА РИЪЛТИС ЕАД</v>
      </c>
      <c r="B435" s="627" t="str">
        <f t="shared" si="31"/>
        <v>103252121</v>
      </c>
      <c r="C435" s="631">
        <f t="shared" si="32"/>
        <v>45838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ВАРНА РИЪЛТИС ЕАД</v>
      </c>
      <c r="B436" s="627" t="str">
        <f t="shared" si="31"/>
        <v>103252121</v>
      </c>
      <c r="C436" s="631">
        <f t="shared" si="32"/>
        <v>45838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ВАРНА РИЪЛТИС ЕАД</v>
      </c>
      <c r="B437" s="627" t="str">
        <f t="shared" si="31"/>
        <v>103252121</v>
      </c>
      <c r="C437" s="631">
        <f t="shared" si="32"/>
        <v>45838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5928</v>
      </c>
    </row>
    <row r="438" spans="1:8">
      <c r="A438" s="627" t="str">
        <f t="shared" si="30"/>
        <v>ВАРНА РИЪЛТИС ЕАД</v>
      </c>
      <c r="B438" s="627" t="str">
        <f t="shared" si="31"/>
        <v>103252121</v>
      </c>
      <c r="C438" s="631">
        <f t="shared" si="32"/>
        <v>45838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ВАРНА РИЪЛТИС ЕАД</v>
      </c>
      <c r="B439" s="627" t="str">
        <f t="shared" si="31"/>
        <v>103252121</v>
      </c>
      <c r="C439" s="631">
        <f t="shared" si="32"/>
        <v>45838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ВАРНА РИЪЛТИС ЕАД</v>
      </c>
      <c r="B440" s="627" t="str">
        <f t="shared" si="31"/>
        <v>103252121</v>
      </c>
      <c r="C440" s="631">
        <f t="shared" si="32"/>
        <v>45838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ВАРНА РИЪЛТИС ЕАД</v>
      </c>
      <c r="B441" s="627" t="str">
        <f t="shared" si="31"/>
        <v>103252121</v>
      </c>
      <c r="C441" s="631">
        <f t="shared" si="32"/>
        <v>45838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ВАРНА РИЪЛТИС ЕАД</v>
      </c>
      <c r="B442" s="627" t="str">
        <f t="shared" si="31"/>
        <v>103252121</v>
      </c>
      <c r="C442" s="631">
        <f t="shared" si="32"/>
        <v>45838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ВАРНА РИЪЛТИС ЕАД</v>
      </c>
      <c r="B443" s="627" t="str">
        <f t="shared" si="31"/>
        <v>103252121</v>
      </c>
      <c r="C443" s="631">
        <f t="shared" si="32"/>
        <v>45838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ВАРНА РИЪЛТИС ЕАД</v>
      </c>
      <c r="B444" s="627" t="str">
        <f t="shared" si="31"/>
        <v>103252121</v>
      </c>
      <c r="C444" s="631">
        <f t="shared" si="32"/>
        <v>45838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ВАРНА РИЪЛТИС ЕАД</v>
      </c>
      <c r="B445" s="627" t="str">
        <f t="shared" si="31"/>
        <v>103252121</v>
      </c>
      <c r="C445" s="631">
        <f t="shared" si="32"/>
        <v>45838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ВАРНА РИЪЛТИС ЕАД</v>
      </c>
      <c r="B446" s="627" t="str">
        <f t="shared" si="31"/>
        <v>103252121</v>
      </c>
      <c r="C446" s="631">
        <f t="shared" si="32"/>
        <v>45838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ВАРНА РИЪЛТИС ЕАД</v>
      </c>
      <c r="B447" s="627" t="str">
        <f t="shared" si="31"/>
        <v>103252121</v>
      </c>
      <c r="C447" s="631">
        <f t="shared" si="32"/>
        <v>45838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ВАРНА РИЪЛТИС ЕАД</v>
      </c>
      <c r="B448" s="627" t="str">
        <f t="shared" si="31"/>
        <v>103252121</v>
      </c>
      <c r="C448" s="631">
        <f t="shared" si="32"/>
        <v>45838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ВАРНА РИЪЛТИС ЕАД</v>
      </c>
      <c r="B449" s="627" t="str">
        <f t="shared" si="31"/>
        <v>103252121</v>
      </c>
      <c r="C449" s="631">
        <f t="shared" si="32"/>
        <v>45838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ВАРНА РИЪЛТИС ЕАД</v>
      </c>
      <c r="B450" s="627" t="str">
        <f t="shared" si="31"/>
        <v>103252121</v>
      </c>
      <c r="C450" s="631">
        <f t="shared" si="32"/>
        <v>45838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ВАРНА РИЪЛТИС ЕАД</v>
      </c>
      <c r="B451" s="627" t="str">
        <f t="shared" si="31"/>
        <v>103252121</v>
      </c>
      <c r="C451" s="631">
        <f t="shared" si="32"/>
        <v>45838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ВАРНА РИЪЛТИС ЕАД</v>
      </c>
      <c r="B452" s="627" t="str">
        <f t="shared" si="31"/>
        <v>103252121</v>
      </c>
      <c r="C452" s="631">
        <f t="shared" si="32"/>
        <v>45838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ВАРНА РИЪЛТИС ЕАД</v>
      </c>
      <c r="B453" s="627" t="str">
        <f t="shared" si="31"/>
        <v>103252121</v>
      </c>
      <c r="C453" s="631">
        <f t="shared" si="32"/>
        <v>45838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ВАРНА РИЪЛТИС ЕАД</v>
      </c>
      <c r="B454" s="627" t="str">
        <f t="shared" si="31"/>
        <v>103252121</v>
      </c>
      <c r="C454" s="631">
        <f t="shared" si="32"/>
        <v>45838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ВАРНА РИЪЛТИС ЕАД</v>
      </c>
      <c r="B455" s="627" t="str">
        <f t="shared" si="31"/>
        <v>103252121</v>
      </c>
      <c r="C455" s="631">
        <f t="shared" si="32"/>
        <v>45838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ВАРНА РИЪЛТИС ЕАД</v>
      </c>
      <c r="B456" s="627" t="str">
        <f t="shared" si="31"/>
        <v>103252121</v>
      </c>
      <c r="C456" s="631">
        <f t="shared" si="32"/>
        <v>45838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ВАРНА РИЪЛТИС ЕАД</v>
      </c>
      <c r="B457" s="627" t="str">
        <f t="shared" si="31"/>
        <v>103252121</v>
      </c>
      <c r="C457" s="631">
        <f t="shared" si="32"/>
        <v>45838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ВАРНА РИЪЛТИС ЕАД</v>
      </c>
      <c r="B458" s="627" t="str">
        <f t="shared" si="31"/>
        <v>103252121</v>
      </c>
      <c r="C458" s="631">
        <f t="shared" si="32"/>
        <v>45838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ВАРНА РИЪЛТИС ЕАД</v>
      </c>
      <c r="B459" s="627" t="str">
        <f t="shared" si="31"/>
        <v>103252121</v>
      </c>
      <c r="C459" s="631">
        <f t="shared" si="32"/>
        <v>45838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ВАРНА РИЪЛТИС ЕАД</v>
      </c>
      <c r="B461" s="627" t="str">
        <f t="shared" ref="B461:B524" si="34">pdeBulstat</f>
        <v>103252121</v>
      </c>
      <c r="C461" s="631">
        <f t="shared" ref="C461:C524" si="35">endDate</f>
        <v>45838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ВАРНА РИЪЛТИС ЕАД</v>
      </c>
      <c r="B462" s="627" t="str">
        <f t="shared" si="34"/>
        <v>103252121</v>
      </c>
      <c r="C462" s="631">
        <f t="shared" si="35"/>
        <v>45838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ВАРНА РИЪЛТИС ЕАД</v>
      </c>
      <c r="B463" s="627" t="str">
        <f t="shared" si="34"/>
        <v>103252121</v>
      </c>
      <c r="C463" s="631">
        <f t="shared" si="35"/>
        <v>45838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304</v>
      </c>
    </row>
    <row r="464" spans="1:8">
      <c r="A464" s="627" t="str">
        <f t="shared" si="33"/>
        <v>ВАРНА РИЪЛТИС ЕАД</v>
      </c>
      <c r="B464" s="627" t="str">
        <f t="shared" si="34"/>
        <v>103252121</v>
      </c>
      <c r="C464" s="631">
        <f t="shared" si="35"/>
        <v>45838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ВАРНА РИЪЛТИС ЕАД</v>
      </c>
      <c r="B465" s="627" t="str">
        <f t="shared" si="34"/>
        <v>103252121</v>
      </c>
      <c r="C465" s="631">
        <f t="shared" si="35"/>
        <v>45838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ВАРНА РИЪЛТИС ЕАД</v>
      </c>
      <c r="B466" s="627" t="str">
        <f t="shared" si="34"/>
        <v>103252121</v>
      </c>
      <c r="C466" s="631">
        <f t="shared" si="35"/>
        <v>45838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633</v>
      </c>
    </row>
    <row r="467" spans="1:8">
      <c r="A467" s="627" t="str">
        <f t="shared" si="33"/>
        <v>ВАРНА РИЪЛТИС ЕАД</v>
      </c>
      <c r="B467" s="627" t="str">
        <f t="shared" si="34"/>
        <v>103252121</v>
      </c>
      <c r="C467" s="631">
        <f t="shared" si="35"/>
        <v>45838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ВАРНА РИЪЛТИС ЕАД</v>
      </c>
      <c r="B468" s="627" t="str">
        <f t="shared" si="34"/>
        <v>103252121</v>
      </c>
      <c r="C468" s="631">
        <f t="shared" si="35"/>
        <v>45838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ВАРНА РИЪЛТИС ЕАД</v>
      </c>
      <c r="B469" s="627" t="str">
        <f t="shared" si="34"/>
        <v>103252121</v>
      </c>
      <c r="C469" s="631">
        <f t="shared" si="35"/>
        <v>45838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937</v>
      </c>
    </row>
    <row r="470" spans="1:8">
      <c r="A470" s="627" t="str">
        <f t="shared" si="33"/>
        <v>ВАРНА РИЪЛТИС ЕАД</v>
      </c>
      <c r="B470" s="627" t="str">
        <f t="shared" si="34"/>
        <v>103252121</v>
      </c>
      <c r="C470" s="631">
        <f t="shared" si="35"/>
        <v>45838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6359</v>
      </c>
    </row>
    <row r="471" spans="1:8">
      <c r="A471" s="627" t="str">
        <f t="shared" si="33"/>
        <v>ВАРНА РИЪЛТИС ЕАД</v>
      </c>
      <c r="B471" s="627" t="str">
        <f t="shared" si="34"/>
        <v>103252121</v>
      </c>
      <c r="C471" s="631">
        <f t="shared" si="35"/>
        <v>45838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ВАРНА РИЪЛТИС ЕАД</v>
      </c>
      <c r="B472" s="627" t="str">
        <f t="shared" si="34"/>
        <v>103252121</v>
      </c>
      <c r="C472" s="631">
        <f t="shared" si="35"/>
        <v>45838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ВАРНА РИЪЛТИС ЕАД</v>
      </c>
      <c r="B473" s="627" t="str">
        <f t="shared" si="34"/>
        <v>103252121</v>
      </c>
      <c r="C473" s="631">
        <f t="shared" si="35"/>
        <v>45838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48</v>
      </c>
    </row>
    <row r="474" spans="1:8">
      <c r="A474" s="627" t="str">
        <f t="shared" si="33"/>
        <v>ВАРНА РИЪЛТИС ЕАД</v>
      </c>
      <c r="B474" s="627" t="str">
        <f t="shared" si="34"/>
        <v>103252121</v>
      </c>
      <c r="C474" s="631">
        <f t="shared" si="35"/>
        <v>45838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ВАРНА РИЪЛТИС ЕАД</v>
      </c>
      <c r="B475" s="627" t="str">
        <f t="shared" si="34"/>
        <v>103252121</v>
      </c>
      <c r="C475" s="631">
        <f t="shared" si="35"/>
        <v>45838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18</v>
      </c>
    </row>
    <row r="476" spans="1:8">
      <c r="A476" s="627" t="str">
        <f t="shared" si="33"/>
        <v>ВАРНА РИЪЛТИС ЕАД</v>
      </c>
      <c r="B476" s="627" t="str">
        <f t="shared" si="34"/>
        <v>103252121</v>
      </c>
      <c r="C476" s="631">
        <f t="shared" si="35"/>
        <v>45838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66</v>
      </c>
    </row>
    <row r="477" spans="1:8">
      <c r="A477" s="627" t="str">
        <f t="shared" si="33"/>
        <v>ВАРНА РИЪЛТИС ЕАД</v>
      </c>
      <c r="B477" s="627" t="str">
        <f t="shared" si="34"/>
        <v>103252121</v>
      </c>
      <c r="C477" s="631">
        <f t="shared" si="35"/>
        <v>45838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17240</v>
      </c>
    </row>
    <row r="478" spans="1:8">
      <c r="A478" s="627" t="str">
        <f t="shared" si="33"/>
        <v>ВАРНА РИЪЛТИС ЕАД</v>
      </c>
      <c r="B478" s="627" t="str">
        <f t="shared" si="34"/>
        <v>103252121</v>
      </c>
      <c r="C478" s="631">
        <f t="shared" si="35"/>
        <v>45838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17240</v>
      </c>
    </row>
    <row r="479" spans="1:8">
      <c r="A479" s="627" t="str">
        <f t="shared" si="33"/>
        <v>ВАРНА РИЪЛТИС ЕАД</v>
      </c>
      <c r="B479" s="627" t="str">
        <f t="shared" si="34"/>
        <v>103252121</v>
      </c>
      <c r="C479" s="631">
        <f t="shared" si="35"/>
        <v>45838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ВАРНА РИЪЛТИС ЕАД</v>
      </c>
      <c r="B480" s="627" t="str">
        <f t="shared" si="34"/>
        <v>103252121</v>
      </c>
      <c r="C480" s="631">
        <f t="shared" si="35"/>
        <v>45838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ВАРНА РИЪЛТИС ЕАД</v>
      </c>
      <c r="B481" s="627" t="str">
        <f t="shared" si="34"/>
        <v>103252121</v>
      </c>
      <c r="C481" s="631">
        <f t="shared" si="35"/>
        <v>45838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ВАРНА РИЪЛТИС ЕАД</v>
      </c>
      <c r="B482" s="627" t="str">
        <f t="shared" si="34"/>
        <v>103252121</v>
      </c>
      <c r="C482" s="631">
        <f t="shared" si="35"/>
        <v>45838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ВАРНА РИЪЛТИС ЕАД</v>
      </c>
      <c r="B483" s="627" t="str">
        <f t="shared" si="34"/>
        <v>103252121</v>
      </c>
      <c r="C483" s="631">
        <f t="shared" si="35"/>
        <v>45838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ВАРНА РИЪЛТИС ЕАД</v>
      </c>
      <c r="B484" s="627" t="str">
        <f t="shared" si="34"/>
        <v>103252121</v>
      </c>
      <c r="C484" s="631">
        <f t="shared" si="35"/>
        <v>45838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ВАРНА РИЪЛТИС ЕАД</v>
      </c>
      <c r="B485" s="627" t="str">
        <f t="shared" si="34"/>
        <v>103252121</v>
      </c>
      <c r="C485" s="631">
        <f t="shared" si="35"/>
        <v>45838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ВАРНА РИЪЛТИС ЕАД</v>
      </c>
      <c r="B486" s="627" t="str">
        <f t="shared" si="34"/>
        <v>103252121</v>
      </c>
      <c r="C486" s="631">
        <f t="shared" si="35"/>
        <v>45838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ВАРНА РИЪЛТИС ЕАД</v>
      </c>
      <c r="B487" s="627" t="str">
        <f t="shared" si="34"/>
        <v>103252121</v>
      </c>
      <c r="C487" s="631">
        <f t="shared" si="35"/>
        <v>45838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ВАРНА РИЪЛТИС ЕАД</v>
      </c>
      <c r="B488" s="627" t="str">
        <f t="shared" si="34"/>
        <v>103252121</v>
      </c>
      <c r="C488" s="631">
        <f t="shared" si="35"/>
        <v>45838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17240</v>
      </c>
    </row>
    <row r="489" spans="1:8">
      <c r="A489" s="627" t="str">
        <f t="shared" si="33"/>
        <v>ВАРНА РИЪЛТИС ЕАД</v>
      </c>
      <c r="B489" s="627" t="str">
        <f t="shared" si="34"/>
        <v>103252121</v>
      </c>
      <c r="C489" s="631">
        <f t="shared" si="35"/>
        <v>45838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ВАРНА РИЪЛТИС ЕАД</v>
      </c>
      <c r="B490" s="627" t="str">
        <f t="shared" si="34"/>
        <v>103252121</v>
      </c>
      <c r="C490" s="631">
        <f t="shared" si="35"/>
        <v>45838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24602</v>
      </c>
    </row>
    <row r="491" spans="1:8">
      <c r="A491" s="627" t="str">
        <f t="shared" si="33"/>
        <v>ВАРНА РИЪЛТИС ЕАД</v>
      </c>
      <c r="B491" s="627" t="str">
        <f t="shared" si="34"/>
        <v>103252121</v>
      </c>
      <c r="C491" s="631">
        <f t="shared" si="35"/>
        <v>45838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ВАРНА РИЪЛТИС ЕАД</v>
      </c>
      <c r="B492" s="627" t="str">
        <f t="shared" si="34"/>
        <v>103252121</v>
      </c>
      <c r="C492" s="631">
        <f t="shared" si="35"/>
        <v>45838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ВАРНА РИЪЛТИС ЕАД</v>
      </c>
      <c r="B493" s="627" t="str">
        <f t="shared" si="34"/>
        <v>103252121</v>
      </c>
      <c r="C493" s="631">
        <f t="shared" si="35"/>
        <v>45838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ВАРНА РИЪЛТИС ЕАД</v>
      </c>
      <c r="B494" s="627" t="str">
        <f t="shared" si="34"/>
        <v>103252121</v>
      </c>
      <c r="C494" s="631">
        <f t="shared" si="35"/>
        <v>45838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ВАРНА РИЪЛТИС ЕАД</v>
      </c>
      <c r="B495" s="627" t="str">
        <f t="shared" si="34"/>
        <v>103252121</v>
      </c>
      <c r="C495" s="631">
        <f t="shared" si="35"/>
        <v>45838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ВАРНА РИЪЛТИС ЕАД</v>
      </c>
      <c r="B496" s="627" t="str">
        <f t="shared" si="34"/>
        <v>103252121</v>
      </c>
      <c r="C496" s="631">
        <f t="shared" si="35"/>
        <v>45838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ВАРНА РИЪЛТИС ЕАД</v>
      </c>
      <c r="B497" s="627" t="str">
        <f t="shared" si="34"/>
        <v>103252121</v>
      </c>
      <c r="C497" s="631">
        <f t="shared" si="35"/>
        <v>45838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ВАРНА РИЪЛТИС ЕАД</v>
      </c>
      <c r="B498" s="627" t="str">
        <f t="shared" si="34"/>
        <v>103252121</v>
      </c>
      <c r="C498" s="631">
        <f t="shared" si="35"/>
        <v>45838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ВАРНА РИЪЛТИС ЕАД</v>
      </c>
      <c r="B499" s="627" t="str">
        <f t="shared" si="34"/>
        <v>103252121</v>
      </c>
      <c r="C499" s="631">
        <f t="shared" si="35"/>
        <v>45838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ВАРНА РИЪЛТИС ЕАД</v>
      </c>
      <c r="B500" s="627" t="str">
        <f t="shared" si="34"/>
        <v>103252121</v>
      </c>
      <c r="C500" s="631">
        <f t="shared" si="35"/>
        <v>45838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5</v>
      </c>
    </row>
    <row r="501" spans="1:8">
      <c r="A501" s="627" t="str">
        <f t="shared" si="33"/>
        <v>ВАРНА РИЪЛТИС ЕАД</v>
      </c>
      <c r="B501" s="627" t="str">
        <f t="shared" si="34"/>
        <v>103252121</v>
      </c>
      <c r="C501" s="631">
        <f t="shared" si="35"/>
        <v>45838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ВАРНА РИЪЛТИС ЕАД</v>
      </c>
      <c r="B502" s="627" t="str">
        <f t="shared" si="34"/>
        <v>103252121</v>
      </c>
      <c r="C502" s="631">
        <f t="shared" si="35"/>
        <v>45838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ВАРНА РИЪЛТИС ЕАД</v>
      </c>
      <c r="B503" s="627" t="str">
        <f t="shared" si="34"/>
        <v>103252121</v>
      </c>
      <c r="C503" s="631">
        <f t="shared" si="35"/>
        <v>45838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ВАРНА РИЪЛТИС ЕАД</v>
      </c>
      <c r="B504" s="627" t="str">
        <f t="shared" si="34"/>
        <v>103252121</v>
      </c>
      <c r="C504" s="631">
        <f t="shared" si="35"/>
        <v>45838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ВАРНА РИЪЛТИС ЕАД</v>
      </c>
      <c r="B505" s="627" t="str">
        <f t="shared" si="34"/>
        <v>103252121</v>
      </c>
      <c r="C505" s="631">
        <f t="shared" si="35"/>
        <v>45838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ВАРНА РИЪЛТИС ЕАД</v>
      </c>
      <c r="B506" s="627" t="str">
        <f t="shared" si="34"/>
        <v>103252121</v>
      </c>
      <c r="C506" s="631">
        <f t="shared" si="35"/>
        <v>45838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ВАРНА РИЪЛТИС ЕАД</v>
      </c>
      <c r="B507" s="627" t="str">
        <f t="shared" si="34"/>
        <v>103252121</v>
      </c>
      <c r="C507" s="631">
        <f t="shared" si="35"/>
        <v>45838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624</v>
      </c>
    </row>
    <row r="508" spans="1:8">
      <c r="A508" s="627" t="str">
        <f t="shared" si="33"/>
        <v>ВАРНА РИЪЛТИС ЕАД</v>
      </c>
      <c r="B508" s="627" t="str">
        <f t="shared" si="34"/>
        <v>103252121</v>
      </c>
      <c r="C508" s="631">
        <f t="shared" si="35"/>
        <v>45838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624</v>
      </c>
    </row>
    <row r="509" spans="1:8">
      <c r="A509" s="627" t="str">
        <f t="shared" si="33"/>
        <v>ВАРНА РИЪЛТИС ЕАД</v>
      </c>
      <c r="B509" s="627" t="str">
        <f t="shared" si="34"/>
        <v>103252121</v>
      </c>
      <c r="C509" s="631">
        <f t="shared" si="35"/>
        <v>45838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ВАРНА РИЪЛТИС ЕАД</v>
      </c>
      <c r="B510" s="627" t="str">
        <f t="shared" si="34"/>
        <v>103252121</v>
      </c>
      <c r="C510" s="631">
        <f t="shared" si="35"/>
        <v>45838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ВАРНА РИЪЛТИС ЕАД</v>
      </c>
      <c r="B511" s="627" t="str">
        <f t="shared" si="34"/>
        <v>103252121</v>
      </c>
      <c r="C511" s="631">
        <f t="shared" si="35"/>
        <v>45838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ВАРНА РИЪЛТИС ЕАД</v>
      </c>
      <c r="B512" s="627" t="str">
        <f t="shared" si="34"/>
        <v>103252121</v>
      </c>
      <c r="C512" s="631">
        <f t="shared" si="35"/>
        <v>45838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ВАРНА РИЪЛТИС ЕАД</v>
      </c>
      <c r="B513" s="627" t="str">
        <f t="shared" si="34"/>
        <v>103252121</v>
      </c>
      <c r="C513" s="631">
        <f t="shared" si="35"/>
        <v>45838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ВАРНА РИЪЛТИС ЕАД</v>
      </c>
      <c r="B514" s="627" t="str">
        <f t="shared" si="34"/>
        <v>103252121</v>
      </c>
      <c r="C514" s="631">
        <f t="shared" si="35"/>
        <v>45838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ВАРНА РИЪЛТИС ЕАД</v>
      </c>
      <c r="B515" s="627" t="str">
        <f t="shared" si="34"/>
        <v>103252121</v>
      </c>
      <c r="C515" s="631">
        <f t="shared" si="35"/>
        <v>45838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ВАРНА РИЪЛТИС ЕАД</v>
      </c>
      <c r="B516" s="627" t="str">
        <f t="shared" si="34"/>
        <v>103252121</v>
      </c>
      <c r="C516" s="631">
        <f t="shared" si="35"/>
        <v>45838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ВАРНА РИЪЛТИС ЕАД</v>
      </c>
      <c r="B517" s="627" t="str">
        <f t="shared" si="34"/>
        <v>103252121</v>
      </c>
      <c r="C517" s="631">
        <f t="shared" si="35"/>
        <v>45838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ВАРНА РИЪЛТИС ЕАД</v>
      </c>
      <c r="B518" s="627" t="str">
        <f t="shared" si="34"/>
        <v>103252121</v>
      </c>
      <c r="C518" s="631">
        <f t="shared" si="35"/>
        <v>45838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624</v>
      </c>
    </row>
    <row r="519" spans="1:8">
      <c r="A519" s="627" t="str">
        <f t="shared" si="33"/>
        <v>ВАРНА РИЪЛТИС ЕАД</v>
      </c>
      <c r="B519" s="627" t="str">
        <f t="shared" si="34"/>
        <v>103252121</v>
      </c>
      <c r="C519" s="631">
        <f t="shared" si="35"/>
        <v>45838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ВАРНА РИЪЛТИС ЕАД</v>
      </c>
      <c r="B520" s="627" t="str">
        <f t="shared" si="34"/>
        <v>103252121</v>
      </c>
      <c r="C520" s="631">
        <f t="shared" si="35"/>
        <v>45838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629</v>
      </c>
    </row>
    <row r="521" spans="1:8">
      <c r="A521" s="627" t="str">
        <f t="shared" si="33"/>
        <v>ВАРНА РИЪЛТИС ЕАД</v>
      </c>
      <c r="B521" s="627" t="str">
        <f t="shared" si="34"/>
        <v>103252121</v>
      </c>
      <c r="C521" s="631">
        <f t="shared" si="35"/>
        <v>45838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ВАРНА РИЪЛТИС ЕАД</v>
      </c>
      <c r="B522" s="627" t="str">
        <f t="shared" si="34"/>
        <v>103252121</v>
      </c>
      <c r="C522" s="631">
        <f t="shared" si="35"/>
        <v>45838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ВАРНА РИЪЛТИС ЕАД</v>
      </c>
      <c r="B523" s="627" t="str">
        <f t="shared" si="34"/>
        <v>103252121</v>
      </c>
      <c r="C523" s="631">
        <f t="shared" si="35"/>
        <v>45838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ВАРНА РИЪЛТИС ЕАД</v>
      </c>
      <c r="B524" s="627" t="str">
        <f t="shared" si="34"/>
        <v>103252121</v>
      </c>
      <c r="C524" s="631">
        <f t="shared" si="35"/>
        <v>45838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ВАРНА РИЪЛТИС ЕАД</v>
      </c>
      <c r="B525" s="627" t="str">
        <f t="shared" ref="B525:B588" si="37">pdeBulstat</f>
        <v>103252121</v>
      </c>
      <c r="C525" s="631">
        <f t="shared" ref="C525:C588" si="38">endDate</f>
        <v>45838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ВАРНА РИЪЛТИС ЕАД</v>
      </c>
      <c r="B526" s="627" t="str">
        <f t="shared" si="37"/>
        <v>103252121</v>
      </c>
      <c r="C526" s="631">
        <f t="shared" si="38"/>
        <v>45838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ВАРНА РИЪЛТИС ЕАД</v>
      </c>
      <c r="B527" s="627" t="str">
        <f t="shared" si="37"/>
        <v>103252121</v>
      </c>
      <c r="C527" s="631">
        <f t="shared" si="38"/>
        <v>45838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ВАРНА РИЪЛТИС ЕАД</v>
      </c>
      <c r="B528" s="627" t="str">
        <f t="shared" si="37"/>
        <v>103252121</v>
      </c>
      <c r="C528" s="631">
        <f t="shared" si="38"/>
        <v>45838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ВАРНА РИЪЛТИС ЕАД</v>
      </c>
      <c r="B529" s="627" t="str">
        <f t="shared" si="37"/>
        <v>103252121</v>
      </c>
      <c r="C529" s="631">
        <f t="shared" si="38"/>
        <v>45838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ВАРНА РИЪЛТИС ЕАД</v>
      </c>
      <c r="B530" s="627" t="str">
        <f t="shared" si="37"/>
        <v>103252121</v>
      </c>
      <c r="C530" s="631">
        <f t="shared" si="38"/>
        <v>45838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3063</v>
      </c>
    </row>
    <row r="531" spans="1:8">
      <c r="A531" s="627" t="str">
        <f t="shared" si="36"/>
        <v>ВАРНА РИЪЛТИС ЕАД</v>
      </c>
      <c r="B531" s="627" t="str">
        <f t="shared" si="37"/>
        <v>103252121</v>
      </c>
      <c r="C531" s="631">
        <f t="shared" si="38"/>
        <v>45838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ВАРНА РИЪЛТИС ЕАД</v>
      </c>
      <c r="B532" s="627" t="str">
        <f t="shared" si="37"/>
        <v>103252121</v>
      </c>
      <c r="C532" s="631">
        <f t="shared" si="38"/>
        <v>45838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ВАРНА РИЪЛТИС ЕАД</v>
      </c>
      <c r="B533" s="627" t="str">
        <f t="shared" si="37"/>
        <v>103252121</v>
      </c>
      <c r="C533" s="631">
        <f t="shared" si="38"/>
        <v>45838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ВАРНА РИЪЛТИС ЕАД</v>
      </c>
      <c r="B534" s="627" t="str">
        <f t="shared" si="37"/>
        <v>103252121</v>
      </c>
      <c r="C534" s="631">
        <f t="shared" si="38"/>
        <v>45838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ВАРНА РИЪЛТИС ЕАД</v>
      </c>
      <c r="B535" s="627" t="str">
        <f t="shared" si="37"/>
        <v>103252121</v>
      </c>
      <c r="C535" s="631">
        <f t="shared" si="38"/>
        <v>45838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ВАРНА РИЪЛТИС ЕАД</v>
      </c>
      <c r="B536" s="627" t="str">
        <f t="shared" si="37"/>
        <v>103252121</v>
      </c>
      <c r="C536" s="631">
        <f t="shared" si="38"/>
        <v>45838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ВАРНА РИЪЛТИС ЕАД</v>
      </c>
      <c r="B537" s="627" t="str">
        <f t="shared" si="37"/>
        <v>103252121</v>
      </c>
      <c r="C537" s="631">
        <f t="shared" si="38"/>
        <v>45838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ВАРНА РИЪЛТИС ЕАД</v>
      </c>
      <c r="B538" s="627" t="str">
        <f t="shared" si="37"/>
        <v>103252121</v>
      </c>
      <c r="C538" s="631">
        <f t="shared" si="38"/>
        <v>45838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ВАРНА РИЪЛТИС ЕАД</v>
      </c>
      <c r="B539" s="627" t="str">
        <f t="shared" si="37"/>
        <v>103252121</v>
      </c>
      <c r="C539" s="631">
        <f t="shared" si="38"/>
        <v>45838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ВАРНА РИЪЛТИС ЕАД</v>
      </c>
      <c r="B540" s="627" t="str">
        <f t="shared" si="37"/>
        <v>103252121</v>
      </c>
      <c r="C540" s="631">
        <f t="shared" si="38"/>
        <v>45838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ВАРНА РИЪЛТИС ЕАД</v>
      </c>
      <c r="B541" s="627" t="str">
        <f t="shared" si="37"/>
        <v>103252121</v>
      </c>
      <c r="C541" s="631">
        <f t="shared" si="38"/>
        <v>45838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ВАРНА РИЪЛТИС ЕАД</v>
      </c>
      <c r="B542" s="627" t="str">
        <f t="shared" si="37"/>
        <v>103252121</v>
      </c>
      <c r="C542" s="631">
        <f t="shared" si="38"/>
        <v>45838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ВАРНА РИЪЛТИС ЕАД</v>
      </c>
      <c r="B543" s="627" t="str">
        <f t="shared" si="37"/>
        <v>103252121</v>
      </c>
      <c r="C543" s="631">
        <f t="shared" si="38"/>
        <v>45838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ВАРНА РИЪЛТИС ЕАД</v>
      </c>
      <c r="B544" s="627" t="str">
        <f t="shared" si="37"/>
        <v>103252121</v>
      </c>
      <c r="C544" s="631">
        <f t="shared" si="38"/>
        <v>45838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ВАРНА РИЪЛТИС ЕАД</v>
      </c>
      <c r="B545" s="627" t="str">
        <f t="shared" si="37"/>
        <v>103252121</v>
      </c>
      <c r="C545" s="631">
        <f t="shared" si="38"/>
        <v>45838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ВАРНА РИЪЛТИС ЕАД</v>
      </c>
      <c r="B546" s="627" t="str">
        <f t="shared" si="37"/>
        <v>103252121</v>
      </c>
      <c r="C546" s="631">
        <f t="shared" si="38"/>
        <v>45838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ВАРНА РИЪЛТИС ЕАД</v>
      </c>
      <c r="B547" s="627" t="str">
        <f t="shared" si="37"/>
        <v>103252121</v>
      </c>
      <c r="C547" s="631">
        <f t="shared" si="38"/>
        <v>45838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ВАРНА РИЪЛТИС ЕАД</v>
      </c>
      <c r="B548" s="627" t="str">
        <f t="shared" si="37"/>
        <v>103252121</v>
      </c>
      <c r="C548" s="631">
        <f t="shared" si="38"/>
        <v>45838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ВАРНА РИЪЛТИС ЕАД</v>
      </c>
      <c r="B549" s="627" t="str">
        <f t="shared" si="37"/>
        <v>103252121</v>
      </c>
      <c r="C549" s="631">
        <f t="shared" si="38"/>
        <v>45838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ВАРНА РИЪЛТИС ЕАД</v>
      </c>
      <c r="B550" s="627" t="str">
        <f t="shared" si="37"/>
        <v>103252121</v>
      </c>
      <c r="C550" s="631">
        <f t="shared" si="38"/>
        <v>45838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3063</v>
      </c>
    </row>
    <row r="551" spans="1:8">
      <c r="A551" s="627" t="str">
        <f t="shared" si="36"/>
        <v>ВАРНА РИЪЛТИС ЕАД</v>
      </c>
      <c r="B551" s="627" t="str">
        <f t="shared" si="37"/>
        <v>103252121</v>
      </c>
      <c r="C551" s="631">
        <f t="shared" si="38"/>
        <v>45838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ВАРНА РИЪЛТИС ЕАД</v>
      </c>
      <c r="B552" s="627" t="str">
        <f t="shared" si="37"/>
        <v>103252121</v>
      </c>
      <c r="C552" s="631">
        <f t="shared" si="38"/>
        <v>45838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ВАРНА РИЪЛТИС ЕАД</v>
      </c>
      <c r="B553" s="627" t="str">
        <f t="shared" si="37"/>
        <v>103252121</v>
      </c>
      <c r="C553" s="631">
        <f t="shared" si="38"/>
        <v>45838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304</v>
      </c>
    </row>
    <row r="554" spans="1:8">
      <c r="A554" s="627" t="str">
        <f t="shared" si="36"/>
        <v>ВАРНА РИЪЛТИС ЕАД</v>
      </c>
      <c r="B554" s="627" t="str">
        <f t="shared" si="37"/>
        <v>103252121</v>
      </c>
      <c r="C554" s="631">
        <f t="shared" si="38"/>
        <v>45838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ВАРНА РИЪЛТИС ЕАД</v>
      </c>
      <c r="B555" s="627" t="str">
        <f t="shared" si="37"/>
        <v>103252121</v>
      </c>
      <c r="C555" s="631">
        <f t="shared" si="38"/>
        <v>45838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ВАРНА РИЪЛТИС ЕАД</v>
      </c>
      <c r="B556" s="627" t="str">
        <f t="shared" si="37"/>
        <v>103252121</v>
      </c>
      <c r="C556" s="631">
        <f t="shared" si="38"/>
        <v>45838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633</v>
      </c>
    </row>
    <row r="557" spans="1:8">
      <c r="A557" s="627" t="str">
        <f t="shared" si="36"/>
        <v>ВАРНА РИЪЛТИС ЕАД</v>
      </c>
      <c r="B557" s="627" t="str">
        <f t="shared" si="37"/>
        <v>103252121</v>
      </c>
      <c r="C557" s="631">
        <f t="shared" si="38"/>
        <v>45838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ВАРНА РИЪЛТИС ЕАД</v>
      </c>
      <c r="B558" s="627" t="str">
        <f t="shared" si="37"/>
        <v>103252121</v>
      </c>
      <c r="C558" s="631">
        <f t="shared" si="38"/>
        <v>45838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ВАРНА РИЪЛТИС ЕАД</v>
      </c>
      <c r="B559" s="627" t="str">
        <f t="shared" si="37"/>
        <v>103252121</v>
      </c>
      <c r="C559" s="631">
        <f t="shared" si="38"/>
        <v>45838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937</v>
      </c>
    </row>
    <row r="560" spans="1:8">
      <c r="A560" s="627" t="str">
        <f t="shared" si="36"/>
        <v>ВАРНА РИЪЛТИС ЕАД</v>
      </c>
      <c r="B560" s="627" t="str">
        <f t="shared" si="37"/>
        <v>103252121</v>
      </c>
      <c r="C560" s="631">
        <f t="shared" si="38"/>
        <v>45838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3301</v>
      </c>
    </row>
    <row r="561" spans="1:8">
      <c r="A561" s="627" t="str">
        <f t="shared" si="36"/>
        <v>ВАРНА РИЪЛТИС ЕАД</v>
      </c>
      <c r="B561" s="627" t="str">
        <f t="shared" si="37"/>
        <v>103252121</v>
      </c>
      <c r="C561" s="631">
        <f t="shared" si="38"/>
        <v>45838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ВАРНА РИЪЛТИС ЕАД</v>
      </c>
      <c r="B562" s="627" t="str">
        <f t="shared" si="37"/>
        <v>103252121</v>
      </c>
      <c r="C562" s="631">
        <f t="shared" si="38"/>
        <v>45838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ВАРНА РИЪЛТИС ЕАД</v>
      </c>
      <c r="B563" s="627" t="str">
        <f t="shared" si="37"/>
        <v>103252121</v>
      </c>
      <c r="C563" s="631">
        <f t="shared" si="38"/>
        <v>45838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48</v>
      </c>
    </row>
    <row r="564" spans="1:8">
      <c r="A564" s="627" t="str">
        <f t="shared" si="36"/>
        <v>ВАРНА РИЪЛТИС ЕАД</v>
      </c>
      <c r="B564" s="627" t="str">
        <f t="shared" si="37"/>
        <v>103252121</v>
      </c>
      <c r="C564" s="631">
        <f t="shared" si="38"/>
        <v>45838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ВАРНА РИЪЛТИС ЕАД</v>
      </c>
      <c r="B565" s="627" t="str">
        <f t="shared" si="37"/>
        <v>103252121</v>
      </c>
      <c r="C565" s="631">
        <f t="shared" si="38"/>
        <v>45838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18</v>
      </c>
    </row>
    <row r="566" spans="1:8">
      <c r="A566" s="627" t="str">
        <f t="shared" si="36"/>
        <v>ВАРНА РИЪЛТИС ЕАД</v>
      </c>
      <c r="B566" s="627" t="str">
        <f t="shared" si="37"/>
        <v>103252121</v>
      </c>
      <c r="C566" s="631">
        <f t="shared" si="38"/>
        <v>45838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66</v>
      </c>
    </row>
    <row r="567" spans="1:8">
      <c r="A567" s="627" t="str">
        <f t="shared" si="36"/>
        <v>ВАРНА РИЪЛТИС ЕАД</v>
      </c>
      <c r="B567" s="627" t="str">
        <f t="shared" si="37"/>
        <v>103252121</v>
      </c>
      <c r="C567" s="631">
        <f t="shared" si="38"/>
        <v>45838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17864</v>
      </c>
    </row>
    <row r="568" spans="1:8">
      <c r="A568" s="627" t="str">
        <f t="shared" si="36"/>
        <v>ВАРНА РИЪЛТИС ЕАД</v>
      </c>
      <c r="B568" s="627" t="str">
        <f t="shared" si="37"/>
        <v>103252121</v>
      </c>
      <c r="C568" s="631">
        <f t="shared" si="38"/>
        <v>45838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17864</v>
      </c>
    </row>
    <row r="569" spans="1:8">
      <c r="A569" s="627" t="str">
        <f t="shared" si="36"/>
        <v>ВАРНА РИЪЛТИС ЕАД</v>
      </c>
      <c r="B569" s="627" t="str">
        <f t="shared" si="37"/>
        <v>103252121</v>
      </c>
      <c r="C569" s="631">
        <f t="shared" si="38"/>
        <v>45838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ВАРНА РИЪЛТИС ЕАД</v>
      </c>
      <c r="B570" s="627" t="str">
        <f t="shared" si="37"/>
        <v>103252121</v>
      </c>
      <c r="C570" s="631">
        <f t="shared" si="38"/>
        <v>45838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ВАРНА РИЪЛТИС ЕАД</v>
      </c>
      <c r="B571" s="627" t="str">
        <f t="shared" si="37"/>
        <v>103252121</v>
      </c>
      <c r="C571" s="631">
        <f t="shared" si="38"/>
        <v>45838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ВАРНА РИЪЛТИС ЕАД</v>
      </c>
      <c r="B572" s="627" t="str">
        <f t="shared" si="37"/>
        <v>103252121</v>
      </c>
      <c r="C572" s="631">
        <f t="shared" si="38"/>
        <v>45838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ВАРНА РИЪЛТИС ЕАД</v>
      </c>
      <c r="B573" s="627" t="str">
        <f t="shared" si="37"/>
        <v>103252121</v>
      </c>
      <c r="C573" s="631">
        <f t="shared" si="38"/>
        <v>45838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ВАРНА РИЪЛТИС ЕАД</v>
      </c>
      <c r="B574" s="627" t="str">
        <f t="shared" si="37"/>
        <v>103252121</v>
      </c>
      <c r="C574" s="631">
        <f t="shared" si="38"/>
        <v>45838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ВАРНА РИЪЛТИС ЕАД</v>
      </c>
      <c r="B575" s="627" t="str">
        <f t="shared" si="37"/>
        <v>103252121</v>
      </c>
      <c r="C575" s="631">
        <f t="shared" si="38"/>
        <v>45838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ВАРНА РИЪЛТИС ЕАД</v>
      </c>
      <c r="B576" s="627" t="str">
        <f t="shared" si="37"/>
        <v>103252121</v>
      </c>
      <c r="C576" s="631">
        <f t="shared" si="38"/>
        <v>45838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ВАРНА РИЪЛТИС ЕАД</v>
      </c>
      <c r="B577" s="627" t="str">
        <f t="shared" si="37"/>
        <v>103252121</v>
      </c>
      <c r="C577" s="631">
        <f t="shared" si="38"/>
        <v>45838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ВАРНА РИЪЛТИС ЕАД</v>
      </c>
      <c r="B578" s="627" t="str">
        <f t="shared" si="37"/>
        <v>103252121</v>
      </c>
      <c r="C578" s="631">
        <f t="shared" si="38"/>
        <v>45838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17864</v>
      </c>
    </row>
    <row r="579" spans="1:8">
      <c r="A579" s="627" t="str">
        <f t="shared" si="36"/>
        <v>ВАРНА РИЪЛТИС ЕАД</v>
      </c>
      <c r="B579" s="627" t="str">
        <f t="shared" si="37"/>
        <v>103252121</v>
      </c>
      <c r="C579" s="631">
        <f t="shared" si="38"/>
        <v>45838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ВАРНА РИЪЛТИС ЕАД</v>
      </c>
      <c r="B580" s="627" t="str">
        <f t="shared" si="37"/>
        <v>103252121</v>
      </c>
      <c r="C580" s="631">
        <f t="shared" si="38"/>
        <v>45838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22168</v>
      </c>
    </row>
    <row r="581" spans="1:8">
      <c r="A581" s="627" t="str">
        <f t="shared" si="36"/>
        <v>ВАРНА РИЪЛТИС ЕАД</v>
      </c>
      <c r="B581" s="627" t="str">
        <f t="shared" si="37"/>
        <v>103252121</v>
      </c>
      <c r="C581" s="631">
        <f t="shared" si="38"/>
        <v>45838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ВАРНА РИЪЛТИС ЕАД</v>
      </c>
      <c r="B582" s="627" t="str">
        <f t="shared" si="37"/>
        <v>103252121</v>
      </c>
      <c r="C582" s="631">
        <f t="shared" si="38"/>
        <v>45838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ВАРНА РИЪЛТИС ЕАД</v>
      </c>
      <c r="B583" s="627" t="str">
        <f t="shared" si="37"/>
        <v>103252121</v>
      </c>
      <c r="C583" s="631">
        <f t="shared" si="38"/>
        <v>45838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ВАРНА РИЪЛТИС ЕАД</v>
      </c>
      <c r="B584" s="627" t="str">
        <f t="shared" si="37"/>
        <v>103252121</v>
      </c>
      <c r="C584" s="631">
        <f t="shared" si="38"/>
        <v>45838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ВАРНА РИЪЛТИС ЕАД</v>
      </c>
      <c r="B585" s="627" t="str">
        <f t="shared" si="37"/>
        <v>103252121</v>
      </c>
      <c r="C585" s="631">
        <f t="shared" si="38"/>
        <v>45838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ВАРНА РИЪЛТИС ЕАД</v>
      </c>
      <c r="B586" s="627" t="str">
        <f t="shared" si="37"/>
        <v>103252121</v>
      </c>
      <c r="C586" s="631">
        <f t="shared" si="38"/>
        <v>45838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ВАРНА РИЪЛТИС ЕАД</v>
      </c>
      <c r="B587" s="627" t="str">
        <f t="shared" si="37"/>
        <v>103252121</v>
      </c>
      <c r="C587" s="631">
        <f t="shared" si="38"/>
        <v>45838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ВАРНА РИЪЛТИС ЕАД</v>
      </c>
      <c r="B588" s="627" t="str">
        <f t="shared" si="37"/>
        <v>103252121</v>
      </c>
      <c r="C588" s="631">
        <f t="shared" si="38"/>
        <v>45838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ВАРНА РИЪЛТИС ЕАД</v>
      </c>
      <c r="B589" s="627" t="str">
        <f t="shared" ref="B589:B652" si="40">pdeBulstat</f>
        <v>103252121</v>
      </c>
      <c r="C589" s="631">
        <f t="shared" ref="C589:C652" si="41">endDate</f>
        <v>45838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ВАРНА РИЪЛТИС ЕАД</v>
      </c>
      <c r="B590" s="627" t="str">
        <f t="shared" si="40"/>
        <v>103252121</v>
      </c>
      <c r="C590" s="631">
        <f t="shared" si="41"/>
        <v>45838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ВАРНА РИЪЛТИС ЕАД</v>
      </c>
      <c r="B591" s="627" t="str">
        <f t="shared" si="40"/>
        <v>103252121</v>
      </c>
      <c r="C591" s="631">
        <f t="shared" si="41"/>
        <v>45838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ВАРНА РИЪЛТИС ЕАД</v>
      </c>
      <c r="B592" s="627" t="str">
        <f t="shared" si="40"/>
        <v>103252121</v>
      </c>
      <c r="C592" s="631">
        <f t="shared" si="41"/>
        <v>45838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ВАРНА РИЪЛТИС ЕАД</v>
      </c>
      <c r="B593" s="627" t="str">
        <f t="shared" si="40"/>
        <v>103252121</v>
      </c>
      <c r="C593" s="631">
        <f t="shared" si="41"/>
        <v>45838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ВАРНА РИЪЛТИС ЕАД</v>
      </c>
      <c r="B594" s="627" t="str">
        <f t="shared" si="40"/>
        <v>103252121</v>
      </c>
      <c r="C594" s="631">
        <f t="shared" si="41"/>
        <v>45838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ВАРНА РИЪЛТИС ЕАД</v>
      </c>
      <c r="B595" s="627" t="str">
        <f t="shared" si="40"/>
        <v>103252121</v>
      </c>
      <c r="C595" s="631">
        <f t="shared" si="41"/>
        <v>45838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ВАРНА РИЪЛТИС ЕАД</v>
      </c>
      <c r="B596" s="627" t="str">
        <f t="shared" si="40"/>
        <v>103252121</v>
      </c>
      <c r="C596" s="631">
        <f t="shared" si="41"/>
        <v>45838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ВАРНА РИЪЛТИС ЕАД</v>
      </c>
      <c r="B597" s="627" t="str">
        <f t="shared" si="40"/>
        <v>103252121</v>
      </c>
      <c r="C597" s="631">
        <f t="shared" si="41"/>
        <v>45838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ВАРНА РИЪЛТИС ЕАД</v>
      </c>
      <c r="B598" s="627" t="str">
        <f t="shared" si="40"/>
        <v>103252121</v>
      </c>
      <c r="C598" s="631">
        <f t="shared" si="41"/>
        <v>45838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ВАРНА РИЪЛТИС ЕАД</v>
      </c>
      <c r="B599" s="627" t="str">
        <f t="shared" si="40"/>
        <v>103252121</v>
      </c>
      <c r="C599" s="631">
        <f t="shared" si="41"/>
        <v>45838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ВАРНА РИЪЛТИС ЕАД</v>
      </c>
      <c r="B600" s="627" t="str">
        <f t="shared" si="40"/>
        <v>103252121</v>
      </c>
      <c r="C600" s="631">
        <f t="shared" si="41"/>
        <v>45838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ВАРНА РИЪЛТИС ЕАД</v>
      </c>
      <c r="B601" s="627" t="str">
        <f t="shared" si="40"/>
        <v>103252121</v>
      </c>
      <c r="C601" s="631">
        <f t="shared" si="41"/>
        <v>45838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ВАРНА РИЪЛТИС ЕАД</v>
      </c>
      <c r="B602" s="627" t="str">
        <f t="shared" si="40"/>
        <v>103252121</v>
      </c>
      <c r="C602" s="631">
        <f t="shared" si="41"/>
        <v>45838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ВАРНА РИЪЛТИС ЕАД</v>
      </c>
      <c r="B603" s="627" t="str">
        <f t="shared" si="40"/>
        <v>103252121</v>
      </c>
      <c r="C603" s="631">
        <f t="shared" si="41"/>
        <v>45838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ВАРНА РИЪЛТИС ЕАД</v>
      </c>
      <c r="B604" s="627" t="str">
        <f t="shared" si="40"/>
        <v>103252121</v>
      </c>
      <c r="C604" s="631">
        <f t="shared" si="41"/>
        <v>45838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ВАРНА РИЪЛТИС ЕАД</v>
      </c>
      <c r="B605" s="627" t="str">
        <f t="shared" si="40"/>
        <v>103252121</v>
      </c>
      <c r="C605" s="631">
        <f t="shared" si="41"/>
        <v>45838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ВАРНА РИЪЛТИС ЕАД</v>
      </c>
      <c r="B606" s="627" t="str">
        <f t="shared" si="40"/>
        <v>103252121</v>
      </c>
      <c r="C606" s="631">
        <f t="shared" si="41"/>
        <v>45838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ВАРНА РИЪЛТИС ЕАД</v>
      </c>
      <c r="B607" s="627" t="str">
        <f t="shared" si="40"/>
        <v>103252121</v>
      </c>
      <c r="C607" s="631">
        <f t="shared" si="41"/>
        <v>45838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ВАРНА РИЪЛТИС ЕАД</v>
      </c>
      <c r="B608" s="627" t="str">
        <f t="shared" si="40"/>
        <v>103252121</v>
      </c>
      <c r="C608" s="631">
        <f t="shared" si="41"/>
        <v>45838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ВАРНА РИЪЛТИС ЕАД</v>
      </c>
      <c r="B609" s="627" t="str">
        <f t="shared" si="40"/>
        <v>103252121</v>
      </c>
      <c r="C609" s="631">
        <f t="shared" si="41"/>
        <v>45838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ВАРНА РИЪЛТИС ЕАД</v>
      </c>
      <c r="B610" s="627" t="str">
        <f t="shared" si="40"/>
        <v>103252121</v>
      </c>
      <c r="C610" s="631">
        <f t="shared" si="41"/>
        <v>45838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ВАРНА РИЪЛТИС ЕАД</v>
      </c>
      <c r="B611" s="627" t="str">
        <f t="shared" si="40"/>
        <v>103252121</v>
      </c>
      <c r="C611" s="631">
        <f t="shared" si="41"/>
        <v>45838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ВАРНА РИЪЛТИС ЕАД</v>
      </c>
      <c r="B612" s="627" t="str">
        <f t="shared" si="40"/>
        <v>103252121</v>
      </c>
      <c r="C612" s="631">
        <f t="shared" si="41"/>
        <v>45838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ВАРНА РИЪЛТИС ЕАД</v>
      </c>
      <c r="B613" s="627" t="str">
        <f t="shared" si="40"/>
        <v>103252121</v>
      </c>
      <c r="C613" s="631">
        <f t="shared" si="41"/>
        <v>45838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ВАРНА РИЪЛТИС ЕАД</v>
      </c>
      <c r="B614" s="627" t="str">
        <f t="shared" si="40"/>
        <v>103252121</v>
      </c>
      <c r="C614" s="631">
        <f t="shared" si="41"/>
        <v>45838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ВАРНА РИЪЛТИС ЕАД</v>
      </c>
      <c r="B615" s="627" t="str">
        <f t="shared" si="40"/>
        <v>103252121</v>
      </c>
      <c r="C615" s="631">
        <f t="shared" si="41"/>
        <v>45838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ВАРНА РИЪЛТИС ЕАД</v>
      </c>
      <c r="B616" s="627" t="str">
        <f t="shared" si="40"/>
        <v>103252121</v>
      </c>
      <c r="C616" s="631">
        <f t="shared" si="41"/>
        <v>45838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ВАРНА РИЪЛТИС ЕАД</v>
      </c>
      <c r="B617" s="627" t="str">
        <f t="shared" si="40"/>
        <v>103252121</v>
      </c>
      <c r="C617" s="631">
        <f t="shared" si="41"/>
        <v>45838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ВАРНА РИЪЛТИС ЕАД</v>
      </c>
      <c r="B618" s="627" t="str">
        <f t="shared" si="40"/>
        <v>103252121</v>
      </c>
      <c r="C618" s="631">
        <f t="shared" si="41"/>
        <v>45838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ВАРНА РИЪЛТИС ЕАД</v>
      </c>
      <c r="B619" s="627" t="str">
        <f t="shared" si="40"/>
        <v>103252121</v>
      </c>
      <c r="C619" s="631">
        <f t="shared" si="41"/>
        <v>45838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ВАРНА РИЪЛТИС ЕАД</v>
      </c>
      <c r="B620" s="627" t="str">
        <f t="shared" si="40"/>
        <v>103252121</v>
      </c>
      <c r="C620" s="631">
        <f t="shared" si="41"/>
        <v>45838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ВАРНА РИЪЛТИС ЕАД</v>
      </c>
      <c r="B621" s="627" t="str">
        <f t="shared" si="40"/>
        <v>103252121</v>
      </c>
      <c r="C621" s="631">
        <f t="shared" si="41"/>
        <v>45838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ВАРНА РИЪЛТИС ЕАД</v>
      </c>
      <c r="B622" s="627" t="str">
        <f t="shared" si="40"/>
        <v>103252121</v>
      </c>
      <c r="C622" s="631">
        <f t="shared" si="41"/>
        <v>45838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ВАРНА РИЪЛТИС ЕАД</v>
      </c>
      <c r="B623" s="627" t="str">
        <f t="shared" si="40"/>
        <v>103252121</v>
      </c>
      <c r="C623" s="631">
        <f t="shared" si="41"/>
        <v>45838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ВАРНА РИЪЛТИС ЕАД</v>
      </c>
      <c r="B624" s="627" t="str">
        <f t="shared" si="40"/>
        <v>103252121</v>
      </c>
      <c r="C624" s="631">
        <f t="shared" si="41"/>
        <v>45838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ВАРНА РИЪЛТИС ЕАД</v>
      </c>
      <c r="B625" s="627" t="str">
        <f t="shared" si="40"/>
        <v>103252121</v>
      </c>
      <c r="C625" s="631">
        <f t="shared" si="41"/>
        <v>45838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ВАРНА РИЪЛТИС ЕАД</v>
      </c>
      <c r="B626" s="627" t="str">
        <f t="shared" si="40"/>
        <v>103252121</v>
      </c>
      <c r="C626" s="631">
        <f t="shared" si="41"/>
        <v>45838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ВАРНА РИЪЛТИС ЕАД</v>
      </c>
      <c r="B627" s="627" t="str">
        <f t="shared" si="40"/>
        <v>103252121</v>
      </c>
      <c r="C627" s="631">
        <f t="shared" si="41"/>
        <v>45838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ВАРНА РИЪЛТИС ЕАД</v>
      </c>
      <c r="B628" s="627" t="str">
        <f t="shared" si="40"/>
        <v>103252121</v>
      </c>
      <c r="C628" s="631">
        <f t="shared" si="41"/>
        <v>45838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ВАРНА РИЪЛТИС ЕАД</v>
      </c>
      <c r="B629" s="627" t="str">
        <f t="shared" si="40"/>
        <v>103252121</v>
      </c>
      <c r="C629" s="631">
        <f t="shared" si="41"/>
        <v>45838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ВАРНА РИЪЛТИС ЕАД</v>
      </c>
      <c r="B630" s="627" t="str">
        <f t="shared" si="40"/>
        <v>103252121</v>
      </c>
      <c r="C630" s="631">
        <f t="shared" si="41"/>
        <v>45838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ВАРНА РИЪЛТИС ЕАД</v>
      </c>
      <c r="B631" s="627" t="str">
        <f t="shared" si="40"/>
        <v>103252121</v>
      </c>
      <c r="C631" s="631">
        <f t="shared" si="41"/>
        <v>45838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ВАРНА РИЪЛТИС ЕАД</v>
      </c>
      <c r="B632" s="627" t="str">
        <f t="shared" si="40"/>
        <v>103252121</v>
      </c>
      <c r="C632" s="631">
        <f t="shared" si="41"/>
        <v>45838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ВАРНА РИЪЛТИС ЕАД</v>
      </c>
      <c r="B633" s="627" t="str">
        <f t="shared" si="40"/>
        <v>103252121</v>
      </c>
      <c r="C633" s="631">
        <f t="shared" si="41"/>
        <v>45838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ВАРНА РИЪЛТИС ЕАД</v>
      </c>
      <c r="B634" s="627" t="str">
        <f t="shared" si="40"/>
        <v>103252121</v>
      </c>
      <c r="C634" s="631">
        <f t="shared" si="41"/>
        <v>45838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ВАРНА РИЪЛТИС ЕАД</v>
      </c>
      <c r="B635" s="627" t="str">
        <f t="shared" si="40"/>
        <v>103252121</v>
      </c>
      <c r="C635" s="631">
        <f t="shared" si="41"/>
        <v>45838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ВАРНА РИЪЛТИС ЕАД</v>
      </c>
      <c r="B636" s="627" t="str">
        <f t="shared" si="40"/>
        <v>103252121</v>
      </c>
      <c r="C636" s="631">
        <f t="shared" si="41"/>
        <v>45838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ВАРНА РИЪЛТИС ЕАД</v>
      </c>
      <c r="B637" s="627" t="str">
        <f t="shared" si="40"/>
        <v>103252121</v>
      </c>
      <c r="C637" s="631">
        <f t="shared" si="41"/>
        <v>45838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ВАРНА РИЪЛТИС ЕАД</v>
      </c>
      <c r="B638" s="627" t="str">
        <f t="shared" si="40"/>
        <v>103252121</v>
      </c>
      <c r="C638" s="631">
        <f t="shared" si="41"/>
        <v>45838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ВАРНА РИЪЛТИС ЕАД</v>
      </c>
      <c r="B639" s="627" t="str">
        <f t="shared" si="40"/>
        <v>103252121</v>
      </c>
      <c r="C639" s="631">
        <f t="shared" si="41"/>
        <v>45838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ВАРНА РИЪЛТИС ЕАД</v>
      </c>
      <c r="B640" s="627" t="str">
        <f t="shared" si="40"/>
        <v>103252121</v>
      </c>
      <c r="C640" s="631">
        <f t="shared" si="41"/>
        <v>45838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ВАРНА РИЪЛТИС ЕАД</v>
      </c>
      <c r="B641" s="627" t="str">
        <f t="shared" si="40"/>
        <v>103252121</v>
      </c>
      <c r="C641" s="631">
        <f t="shared" si="41"/>
        <v>45838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ВАРНА РИЪЛТИС ЕАД</v>
      </c>
      <c r="B642" s="627" t="str">
        <f t="shared" si="40"/>
        <v>103252121</v>
      </c>
      <c r="C642" s="631">
        <f t="shared" si="41"/>
        <v>45838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ВАРНА РИЪЛТИС ЕАД</v>
      </c>
      <c r="B643" s="627" t="str">
        <f t="shared" si="40"/>
        <v>103252121</v>
      </c>
      <c r="C643" s="631">
        <f t="shared" si="41"/>
        <v>45838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304</v>
      </c>
    </row>
    <row r="644" spans="1:8">
      <c r="A644" s="627" t="str">
        <f t="shared" si="39"/>
        <v>ВАРНА РИЪЛТИС ЕАД</v>
      </c>
      <c r="B644" s="627" t="str">
        <f t="shared" si="40"/>
        <v>103252121</v>
      </c>
      <c r="C644" s="631">
        <f t="shared" si="41"/>
        <v>45838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ВАРНА РИЪЛТИС ЕАД</v>
      </c>
      <c r="B645" s="627" t="str">
        <f t="shared" si="40"/>
        <v>103252121</v>
      </c>
      <c r="C645" s="631">
        <f t="shared" si="41"/>
        <v>45838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ВАРНА РИЪЛТИС ЕАД</v>
      </c>
      <c r="B646" s="627" t="str">
        <f t="shared" si="40"/>
        <v>103252121</v>
      </c>
      <c r="C646" s="631">
        <f t="shared" si="41"/>
        <v>45838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633</v>
      </c>
    </row>
    <row r="647" spans="1:8">
      <c r="A647" s="627" t="str">
        <f t="shared" si="39"/>
        <v>ВАРНА РИЪЛТИС ЕАД</v>
      </c>
      <c r="B647" s="627" t="str">
        <f t="shared" si="40"/>
        <v>103252121</v>
      </c>
      <c r="C647" s="631">
        <f t="shared" si="41"/>
        <v>45838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ВАРНА РИЪЛТИС ЕАД</v>
      </c>
      <c r="B648" s="627" t="str">
        <f t="shared" si="40"/>
        <v>103252121</v>
      </c>
      <c r="C648" s="631">
        <f t="shared" si="41"/>
        <v>45838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ВАРНА РИЪЛТИС ЕАД</v>
      </c>
      <c r="B649" s="627" t="str">
        <f t="shared" si="40"/>
        <v>103252121</v>
      </c>
      <c r="C649" s="631">
        <f t="shared" si="41"/>
        <v>45838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937</v>
      </c>
    </row>
    <row r="650" spans="1:8">
      <c r="A650" s="627" t="str">
        <f t="shared" si="39"/>
        <v>ВАРНА РИЪЛТИС ЕАД</v>
      </c>
      <c r="B650" s="627" t="str">
        <f t="shared" si="40"/>
        <v>103252121</v>
      </c>
      <c r="C650" s="631">
        <f t="shared" si="41"/>
        <v>45838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3301</v>
      </c>
    </row>
    <row r="651" spans="1:8">
      <c r="A651" s="627" t="str">
        <f t="shared" si="39"/>
        <v>ВАРНА РИЪЛТИС ЕАД</v>
      </c>
      <c r="B651" s="627" t="str">
        <f t="shared" si="40"/>
        <v>103252121</v>
      </c>
      <c r="C651" s="631">
        <f t="shared" si="41"/>
        <v>45838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ВАРНА РИЪЛТИС ЕАД</v>
      </c>
      <c r="B652" s="627" t="str">
        <f t="shared" si="40"/>
        <v>103252121</v>
      </c>
      <c r="C652" s="631">
        <f t="shared" si="41"/>
        <v>45838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ВАРНА РИЪЛТИС ЕАД</v>
      </c>
      <c r="B653" s="627" t="str">
        <f t="shared" ref="B653:B716" si="43">pdeBulstat</f>
        <v>103252121</v>
      </c>
      <c r="C653" s="631">
        <f t="shared" ref="C653:C716" si="44">endDate</f>
        <v>45838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48</v>
      </c>
    </row>
    <row r="654" spans="1:8">
      <c r="A654" s="627" t="str">
        <f t="shared" si="42"/>
        <v>ВАРНА РИЪЛТИС ЕАД</v>
      </c>
      <c r="B654" s="627" t="str">
        <f t="shared" si="43"/>
        <v>103252121</v>
      </c>
      <c r="C654" s="631">
        <f t="shared" si="44"/>
        <v>45838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ВАРНА РИЪЛТИС ЕАД</v>
      </c>
      <c r="B655" s="627" t="str">
        <f t="shared" si="43"/>
        <v>103252121</v>
      </c>
      <c r="C655" s="631">
        <f t="shared" si="44"/>
        <v>45838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18</v>
      </c>
    </row>
    <row r="656" spans="1:8">
      <c r="A656" s="627" t="str">
        <f t="shared" si="42"/>
        <v>ВАРНА РИЪЛТИС ЕАД</v>
      </c>
      <c r="B656" s="627" t="str">
        <f t="shared" si="43"/>
        <v>103252121</v>
      </c>
      <c r="C656" s="631">
        <f t="shared" si="44"/>
        <v>45838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66</v>
      </c>
    </row>
    <row r="657" spans="1:8">
      <c r="A657" s="627" t="str">
        <f t="shared" si="42"/>
        <v>ВАРНА РИЪЛТИС ЕАД</v>
      </c>
      <c r="B657" s="627" t="str">
        <f t="shared" si="43"/>
        <v>103252121</v>
      </c>
      <c r="C657" s="631">
        <f t="shared" si="44"/>
        <v>45838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17864</v>
      </c>
    </row>
    <row r="658" spans="1:8">
      <c r="A658" s="627" t="str">
        <f t="shared" si="42"/>
        <v>ВАРНА РИЪЛТИС ЕАД</v>
      </c>
      <c r="B658" s="627" t="str">
        <f t="shared" si="43"/>
        <v>103252121</v>
      </c>
      <c r="C658" s="631">
        <f t="shared" si="44"/>
        <v>45838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17864</v>
      </c>
    </row>
    <row r="659" spans="1:8">
      <c r="A659" s="627" t="str">
        <f t="shared" si="42"/>
        <v>ВАРНА РИЪЛТИС ЕАД</v>
      </c>
      <c r="B659" s="627" t="str">
        <f t="shared" si="43"/>
        <v>103252121</v>
      </c>
      <c r="C659" s="631">
        <f t="shared" si="44"/>
        <v>45838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ВАРНА РИЪЛТИС ЕАД</v>
      </c>
      <c r="B660" s="627" t="str">
        <f t="shared" si="43"/>
        <v>103252121</v>
      </c>
      <c r="C660" s="631">
        <f t="shared" si="44"/>
        <v>45838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ВАРНА РИЪЛТИС ЕАД</v>
      </c>
      <c r="B661" s="627" t="str">
        <f t="shared" si="43"/>
        <v>103252121</v>
      </c>
      <c r="C661" s="631">
        <f t="shared" si="44"/>
        <v>45838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ВАРНА РИЪЛТИС ЕАД</v>
      </c>
      <c r="B662" s="627" t="str">
        <f t="shared" si="43"/>
        <v>103252121</v>
      </c>
      <c r="C662" s="631">
        <f t="shared" si="44"/>
        <v>45838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ВАРНА РИЪЛТИС ЕАД</v>
      </c>
      <c r="B663" s="627" t="str">
        <f t="shared" si="43"/>
        <v>103252121</v>
      </c>
      <c r="C663" s="631">
        <f t="shared" si="44"/>
        <v>45838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ВАРНА РИЪЛТИС ЕАД</v>
      </c>
      <c r="B664" s="627" t="str">
        <f t="shared" si="43"/>
        <v>103252121</v>
      </c>
      <c r="C664" s="631">
        <f t="shared" si="44"/>
        <v>45838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ВАРНА РИЪЛТИС ЕАД</v>
      </c>
      <c r="B665" s="627" t="str">
        <f t="shared" si="43"/>
        <v>103252121</v>
      </c>
      <c r="C665" s="631">
        <f t="shared" si="44"/>
        <v>45838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ВАРНА РИЪЛТИС ЕАД</v>
      </c>
      <c r="B666" s="627" t="str">
        <f t="shared" si="43"/>
        <v>103252121</v>
      </c>
      <c r="C666" s="631">
        <f t="shared" si="44"/>
        <v>45838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ВАРНА РИЪЛТИС ЕАД</v>
      </c>
      <c r="B667" s="627" t="str">
        <f t="shared" si="43"/>
        <v>103252121</v>
      </c>
      <c r="C667" s="631">
        <f t="shared" si="44"/>
        <v>45838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ВАРНА РИЪЛТИС ЕАД</v>
      </c>
      <c r="B668" s="627" t="str">
        <f t="shared" si="43"/>
        <v>103252121</v>
      </c>
      <c r="C668" s="631">
        <f t="shared" si="44"/>
        <v>45838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17864</v>
      </c>
    </row>
    <row r="669" spans="1:8">
      <c r="A669" s="627" t="str">
        <f t="shared" si="42"/>
        <v>ВАРНА РИЪЛТИС ЕАД</v>
      </c>
      <c r="B669" s="627" t="str">
        <f t="shared" si="43"/>
        <v>103252121</v>
      </c>
      <c r="C669" s="631">
        <f t="shared" si="44"/>
        <v>45838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ВАРНА РИЪЛТИС ЕАД</v>
      </c>
      <c r="B670" s="627" t="str">
        <f t="shared" si="43"/>
        <v>103252121</v>
      </c>
      <c r="C670" s="631">
        <f t="shared" si="44"/>
        <v>45838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22168</v>
      </c>
    </row>
    <row r="671" spans="1:8">
      <c r="A671" s="627" t="str">
        <f t="shared" si="42"/>
        <v>ВАРНА РИЪЛТИС ЕАД</v>
      </c>
      <c r="B671" s="627" t="str">
        <f t="shared" si="43"/>
        <v>103252121</v>
      </c>
      <c r="C671" s="631">
        <f t="shared" si="44"/>
        <v>45838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ВАРНА РИЪЛТИС ЕАД</v>
      </c>
      <c r="B672" s="627" t="str">
        <f t="shared" si="43"/>
        <v>103252121</v>
      </c>
      <c r="C672" s="631">
        <f t="shared" si="44"/>
        <v>45838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ВАРНА РИЪЛТИС ЕАД</v>
      </c>
      <c r="B673" s="627" t="str">
        <f t="shared" si="43"/>
        <v>103252121</v>
      </c>
      <c r="C673" s="631">
        <f t="shared" si="44"/>
        <v>45838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303</v>
      </c>
    </row>
    <row r="674" spans="1:8">
      <c r="A674" s="627" t="str">
        <f t="shared" si="42"/>
        <v>ВАРНА РИЪЛТИС ЕАД</v>
      </c>
      <c r="B674" s="627" t="str">
        <f t="shared" si="43"/>
        <v>103252121</v>
      </c>
      <c r="C674" s="631">
        <f t="shared" si="44"/>
        <v>45838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ВАРНА РИЪЛТИС ЕАД</v>
      </c>
      <c r="B675" s="627" t="str">
        <f t="shared" si="43"/>
        <v>103252121</v>
      </c>
      <c r="C675" s="631">
        <f t="shared" si="44"/>
        <v>45838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ВАРНА РИЪЛТИС ЕАД</v>
      </c>
      <c r="B676" s="627" t="str">
        <f t="shared" si="43"/>
        <v>103252121</v>
      </c>
      <c r="C676" s="631">
        <f t="shared" si="44"/>
        <v>45838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629</v>
      </c>
    </row>
    <row r="677" spans="1:8">
      <c r="A677" s="627" t="str">
        <f t="shared" si="42"/>
        <v>ВАРНА РИЪЛТИС ЕАД</v>
      </c>
      <c r="B677" s="627" t="str">
        <f t="shared" si="43"/>
        <v>103252121</v>
      </c>
      <c r="C677" s="631">
        <f t="shared" si="44"/>
        <v>45838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ВАРНА РИЪЛТИС ЕАД</v>
      </c>
      <c r="B678" s="627" t="str">
        <f t="shared" si="43"/>
        <v>103252121</v>
      </c>
      <c r="C678" s="631">
        <f t="shared" si="44"/>
        <v>45838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ВАРНА РИЪЛТИС ЕАД</v>
      </c>
      <c r="B679" s="627" t="str">
        <f t="shared" si="43"/>
        <v>103252121</v>
      </c>
      <c r="C679" s="631">
        <f t="shared" si="44"/>
        <v>45838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932</v>
      </c>
    </row>
    <row r="680" spans="1:8">
      <c r="A680" s="627" t="str">
        <f t="shared" si="42"/>
        <v>ВАРНА РИЪЛТИС ЕАД</v>
      </c>
      <c r="B680" s="627" t="str">
        <f t="shared" si="43"/>
        <v>103252121</v>
      </c>
      <c r="C680" s="631">
        <f t="shared" si="44"/>
        <v>45838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1824</v>
      </c>
    </row>
    <row r="681" spans="1:8">
      <c r="A681" s="627" t="str">
        <f t="shared" si="42"/>
        <v>ВАРНА РИЪЛТИС ЕАД</v>
      </c>
      <c r="B681" s="627" t="str">
        <f t="shared" si="43"/>
        <v>103252121</v>
      </c>
      <c r="C681" s="631">
        <f t="shared" si="44"/>
        <v>45838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ВАРНА РИЪЛТИС ЕАД</v>
      </c>
      <c r="B682" s="627" t="str">
        <f t="shared" si="43"/>
        <v>103252121</v>
      </c>
      <c r="C682" s="631">
        <f t="shared" si="44"/>
        <v>45838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ВАРНА РИЪЛТИС ЕАД</v>
      </c>
      <c r="B683" s="627" t="str">
        <f t="shared" si="43"/>
        <v>103252121</v>
      </c>
      <c r="C683" s="631">
        <f t="shared" si="44"/>
        <v>45838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48</v>
      </c>
    </row>
    <row r="684" spans="1:8">
      <c r="A684" s="627" t="str">
        <f t="shared" si="42"/>
        <v>ВАРНА РИЪЛТИС ЕАД</v>
      </c>
      <c r="B684" s="627" t="str">
        <f t="shared" si="43"/>
        <v>103252121</v>
      </c>
      <c r="C684" s="631">
        <f t="shared" si="44"/>
        <v>45838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ВАРНА РИЪЛТИС ЕАД</v>
      </c>
      <c r="B685" s="627" t="str">
        <f t="shared" si="43"/>
        <v>103252121</v>
      </c>
      <c r="C685" s="631">
        <f t="shared" si="44"/>
        <v>45838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18</v>
      </c>
    </row>
    <row r="686" spans="1:8">
      <c r="A686" s="627" t="str">
        <f t="shared" si="42"/>
        <v>ВАРНА РИЪЛТИС ЕАД</v>
      </c>
      <c r="B686" s="627" t="str">
        <f t="shared" si="43"/>
        <v>103252121</v>
      </c>
      <c r="C686" s="631">
        <f t="shared" si="44"/>
        <v>45838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66</v>
      </c>
    </row>
    <row r="687" spans="1:8">
      <c r="A687" s="627" t="str">
        <f t="shared" si="42"/>
        <v>ВАРНА РИЪЛТИС ЕАД</v>
      </c>
      <c r="B687" s="627" t="str">
        <f t="shared" si="43"/>
        <v>103252121</v>
      </c>
      <c r="C687" s="631">
        <f t="shared" si="44"/>
        <v>45838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ВАРНА РИЪЛТИС ЕАД</v>
      </c>
      <c r="B688" s="627" t="str">
        <f t="shared" si="43"/>
        <v>103252121</v>
      </c>
      <c r="C688" s="631">
        <f t="shared" si="44"/>
        <v>45838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ВАРНА РИЪЛТИС ЕАД</v>
      </c>
      <c r="B689" s="627" t="str">
        <f t="shared" si="43"/>
        <v>103252121</v>
      </c>
      <c r="C689" s="631">
        <f t="shared" si="44"/>
        <v>45838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ВАРНА РИЪЛТИС ЕАД</v>
      </c>
      <c r="B690" s="627" t="str">
        <f t="shared" si="43"/>
        <v>103252121</v>
      </c>
      <c r="C690" s="631">
        <f t="shared" si="44"/>
        <v>45838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ВАРНА РИЪЛТИС ЕАД</v>
      </c>
      <c r="B691" s="627" t="str">
        <f t="shared" si="43"/>
        <v>103252121</v>
      </c>
      <c r="C691" s="631">
        <f t="shared" si="44"/>
        <v>45838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ВАРНА РИЪЛТИС ЕАД</v>
      </c>
      <c r="B692" s="627" t="str">
        <f t="shared" si="43"/>
        <v>103252121</v>
      </c>
      <c r="C692" s="631">
        <f t="shared" si="44"/>
        <v>45838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ВАРНА РИЪЛТИС ЕАД</v>
      </c>
      <c r="B693" s="627" t="str">
        <f t="shared" si="43"/>
        <v>103252121</v>
      </c>
      <c r="C693" s="631">
        <f t="shared" si="44"/>
        <v>45838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ВАРНА РИЪЛТИС ЕАД</v>
      </c>
      <c r="B694" s="627" t="str">
        <f t="shared" si="43"/>
        <v>103252121</v>
      </c>
      <c r="C694" s="631">
        <f t="shared" si="44"/>
        <v>45838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ВАРНА РИЪЛТИС ЕАД</v>
      </c>
      <c r="B695" s="627" t="str">
        <f t="shared" si="43"/>
        <v>103252121</v>
      </c>
      <c r="C695" s="631">
        <f t="shared" si="44"/>
        <v>45838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ВАРНА РИЪЛТИС ЕАД</v>
      </c>
      <c r="B696" s="627" t="str">
        <f t="shared" si="43"/>
        <v>103252121</v>
      </c>
      <c r="C696" s="631">
        <f t="shared" si="44"/>
        <v>45838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ВАРНА РИЪЛТИС ЕАД</v>
      </c>
      <c r="B697" s="627" t="str">
        <f t="shared" si="43"/>
        <v>103252121</v>
      </c>
      <c r="C697" s="631">
        <f t="shared" si="44"/>
        <v>45838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ВАРНА РИЪЛТИС ЕАД</v>
      </c>
      <c r="B698" s="627" t="str">
        <f t="shared" si="43"/>
        <v>103252121</v>
      </c>
      <c r="C698" s="631">
        <f t="shared" si="44"/>
        <v>45838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ВАРНА РИЪЛТИС ЕАД</v>
      </c>
      <c r="B699" s="627" t="str">
        <f t="shared" si="43"/>
        <v>103252121</v>
      </c>
      <c r="C699" s="631">
        <f t="shared" si="44"/>
        <v>45838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ВАРНА РИЪЛТИС ЕАД</v>
      </c>
      <c r="B700" s="627" t="str">
        <f t="shared" si="43"/>
        <v>103252121</v>
      </c>
      <c r="C700" s="631">
        <f t="shared" si="44"/>
        <v>45838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2822</v>
      </c>
    </row>
    <row r="701" spans="1:8">
      <c r="A701" s="627" t="str">
        <f t="shared" si="42"/>
        <v>ВАРНА РИЪЛТИС ЕАД</v>
      </c>
      <c r="B701" s="627" t="str">
        <f t="shared" si="43"/>
        <v>103252121</v>
      </c>
      <c r="C701" s="631">
        <f t="shared" si="44"/>
        <v>45838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ВАРНА РИЪЛТИС ЕАД</v>
      </c>
      <c r="B702" s="627" t="str">
        <f t="shared" si="43"/>
        <v>103252121</v>
      </c>
      <c r="C702" s="631">
        <f t="shared" si="44"/>
        <v>45838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ВАРНА РИЪЛТИС ЕАД</v>
      </c>
      <c r="B703" s="627" t="str">
        <f t="shared" si="43"/>
        <v>103252121</v>
      </c>
      <c r="C703" s="631">
        <f t="shared" si="44"/>
        <v>45838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ВАРНА РИЪЛТИС ЕАД</v>
      </c>
      <c r="B704" s="627" t="str">
        <f t="shared" si="43"/>
        <v>103252121</v>
      </c>
      <c r="C704" s="631">
        <f t="shared" si="44"/>
        <v>45838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ВАРНА РИЪЛТИС ЕАД</v>
      </c>
      <c r="B705" s="627" t="str">
        <f t="shared" si="43"/>
        <v>103252121</v>
      </c>
      <c r="C705" s="631">
        <f t="shared" si="44"/>
        <v>45838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ВАРНА РИЪЛТИС ЕАД</v>
      </c>
      <c r="B706" s="627" t="str">
        <f t="shared" si="43"/>
        <v>103252121</v>
      </c>
      <c r="C706" s="631">
        <f t="shared" si="44"/>
        <v>45838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1</v>
      </c>
    </row>
    <row r="707" spans="1:8">
      <c r="A707" s="627" t="str">
        <f t="shared" si="42"/>
        <v>ВАРНА РИЪЛТИС ЕАД</v>
      </c>
      <c r="B707" s="627" t="str">
        <f t="shared" si="43"/>
        <v>103252121</v>
      </c>
      <c r="C707" s="631">
        <f t="shared" si="44"/>
        <v>45838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ВАРНА РИЪЛТИС ЕАД</v>
      </c>
      <c r="B708" s="627" t="str">
        <f t="shared" si="43"/>
        <v>103252121</v>
      </c>
      <c r="C708" s="631">
        <f t="shared" si="44"/>
        <v>45838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ВАРНА РИЪЛТИС ЕАД</v>
      </c>
      <c r="B709" s="627" t="str">
        <f t="shared" si="43"/>
        <v>103252121</v>
      </c>
      <c r="C709" s="631">
        <f t="shared" si="44"/>
        <v>45838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</v>
      </c>
    </row>
    <row r="710" spans="1:8">
      <c r="A710" s="627" t="str">
        <f t="shared" si="42"/>
        <v>ВАРНА РИЪЛТИС ЕАД</v>
      </c>
      <c r="B710" s="627" t="str">
        <f t="shared" si="43"/>
        <v>103252121</v>
      </c>
      <c r="C710" s="631">
        <f t="shared" si="44"/>
        <v>45838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63</v>
      </c>
    </row>
    <row r="711" spans="1:8">
      <c r="A711" s="627" t="str">
        <f t="shared" si="42"/>
        <v>ВАРНА РИЪЛТИС ЕАД</v>
      </c>
      <c r="B711" s="627" t="str">
        <f t="shared" si="43"/>
        <v>103252121</v>
      </c>
      <c r="C711" s="631">
        <f t="shared" si="44"/>
        <v>45838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ВАРНА РИЪЛТИС ЕАД</v>
      </c>
      <c r="B712" s="627" t="str">
        <f t="shared" si="43"/>
        <v>103252121</v>
      </c>
      <c r="C712" s="631">
        <f t="shared" si="44"/>
        <v>45838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ВАРНА РИЪЛТИС ЕАД</v>
      </c>
      <c r="B713" s="627" t="str">
        <f t="shared" si="43"/>
        <v>103252121</v>
      </c>
      <c r="C713" s="631">
        <f t="shared" si="44"/>
        <v>45838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ВАРНА РИЪЛТИС ЕАД</v>
      </c>
      <c r="B714" s="627" t="str">
        <f t="shared" si="43"/>
        <v>103252121</v>
      </c>
      <c r="C714" s="631">
        <f t="shared" si="44"/>
        <v>45838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ВАРНА РИЪЛТИС ЕАД</v>
      </c>
      <c r="B715" s="627" t="str">
        <f t="shared" si="43"/>
        <v>103252121</v>
      </c>
      <c r="C715" s="631">
        <f t="shared" si="44"/>
        <v>45838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ВАРНА РИЪЛТИС ЕАД</v>
      </c>
      <c r="B716" s="627" t="str">
        <f t="shared" si="43"/>
        <v>103252121</v>
      </c>
      <c r="C716" s="631">
        <f t="shared" si="44"/>
        <v>45838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ВАРНА РИЪЛТИС ЕАД</v>
      </c>
      <c r="B717" s="627" t="str">
        <f t="shared" ref="B717:B780" si="46">pdeBulstat</f>
        <v>103252121</v>
      </c>
      <c r="C717" s="631">
        <f t="shared" ref="C717:C780" si="47">endDate</f>
        <v>45838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ВАРНА РИЪЛТИС ЕАД</v>
      </c>
      <c r="B718" s="627" t="str">
        <f t="shared" si="46"/>
        <v>103252121</v>
      </c>
      <c r="C718" s="631">
        <f t="shared" si="47"/>
        <v>45838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ВАРНА РИЪЛТИС ЕАД</v>
      </c>
      <c r="B719" s="627" t="str">
        <f t="shared" si="46"/>
        <v>103252121</v>
      </c>
      <c r="C719" s="631">
        <f t="shared" si="47"/>
        <v>45838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ВАРНА РИЪЛТИС ЕАД</v>
      </c>
      <c r="B720" s="627" t="str">
        <f t="shared" si="46"/>
        <v>103252121</v>
      </c>
      <c r="C720" s="631">
        <f t="shared" si="47"/>
        <v>45838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ВАРНА РИЪЛТИС ЕАД</v>
      </c>
      <c r="B721" s="627" t="str">
        <f t="shared" si="46"/>
        <v>103252121</v>
      </c>
      <c r="C721" s="631">
        <f t="shared" si="47"/>
        <v>45838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ВАРНА РИЪЛТИС ЕАД</v>
      </c>
      <c r="B722" s="627" t="str">
        <f t="shared" si="46"/>
        <v>103252121</v>
      </c>
      <c r="C722" s="631">
        <f t="shared" si="47"/>
        <v>45838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ВАРНА РИЪЛТИС ЕАД</v>
      </c>
      <c r="B723" s="627" t="str">
        <f t="shared" si="46"/>
        <v>103252121</v>
      </c>
      <c r="C723" s="631">
        <f t="shared" si="47"/>
        <v>45838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ВАРНА РИЪЛТИС ЕАД</v>
      </c>
      <c r="B724" s="627" t="str">
        <f t="shared" si="46"/>
        <v>103252121</v>
      </c>
      <c r="C724" s="631">
        <f t="shared" si="47"/>
        <v>45838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ВАРНА РИЪЛТИС ЕАД</v>
      </c>
      <c r="B725" s="627" t="str">
        <f t="shared" si="46"/>
        <v>103252121</v>
      </c>
      <c r="C725" s="631">
        <f t="shared" si="47"/>
        <v>45838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ВАРНА РИЪЛТИС ЕАД</v>
      </c>
      <c r="B726" s="627" t="str">
        <f t="shared" si="46"/>
        <v>103252121</v>
      </c>
      <c r="C726" s="631">
        <f t="shared" si="47"/>
        <v>45838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ВАРНА РИЪЛТИС ЕАД</v>
      </c>
      <c r="B727" s="627" t="str">
        <f t="shared" si="46"/>
        <v>103252121</v>
      </c>
      <c r="C727" s="631">
        <f t="shared" si="47"/>
        <v>45838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ВАРНА РИЪЛТИС ЕАД</v>
      </c>
      <c r="B728" s="627" t="str">
        <f t="shared" si="46"/>
        <v>103252121</v>
      </c>
      <c r="C728" s="631">
        <f t="shared" si="47"/>
        <v>45838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ВАРНА РИЪЛТИС ЕАД</v>
      </c>
      <c r="B729" s="627" t="str">
        <f t="shared" si="46"/>
        <v>103252121</v>
      </c>
      <c r="C729" s="631">
        <f t="shared" si="47"/>
        <v>45838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ВАРНА РИЪЛТИС ЕАД</v>
      </c>
      <c r="B730" s="627" t="str">
        <f t="shared" si="46"/>
        <v>103252121</v>
      </c>
      <c r="C730" s="631">
        <f t="shared" si="47"/>
        <v>45838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64</v>
      </c>
    </row>
    <row r="731" spans="1:8">
      <c r="A731" s="627" t="str">
        <f t="shared" si="45"/>
        <v>ВАРНА РИЪЛТИС ЕАД</v>
      </c>
      <c r="B731" s="627" t="str">
        <f t="shared" si="46"/>
        <v>103252121</v>
      </c>
      <c r="C731" s="631">
        <f t="shared" si="47"/>
        <v>45838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ВАРНА РИЪЛТИС ЕАД</v>
      </c>
      <c r="B732" s="627" t="str">
        <f t="shared" si="46"/>
        <v>103252121</v>
      </c>
      <c r="C732" s="631">
        <f t="shared" si="47"/>
        <v>45838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ВАРНА РИЪЛТИС ЕАД</v>
      </c>
      <c r="B733" s="627" t="str">
        <f t="shared" si="46"/>
        <v>103252121</v>
      </c>
      <c r="C733" s="631">
        <f t="shared" si="47"/>
        <v>45838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ВАРНА РИЪЛТИС ЕАД</v>
      </c>
      <c r="B734" s="627" t="str">
        <f t="shared" si="46"/>
        <v>103252121</v>
      </c>
      <c r="C734" s="631">
        <f t="shared" si="47"/>
        <v>45838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ВАРНА РИЪЛТИС ЕАД</v>
      </c>
      <c r="B735" s="627" t="str">
        <f t="shared" si="46"/>
        <v>103252121</v>
      </c>
      <c r="C735" s="631">
        <f t="shared" si="47"/>
        <v>45838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ВАРНА РИЪЛТИС ЕАД</v>
      </c>
      <c r="B736" s="627" t="str">
        <f t="shared" si="46"/>
        <v>103252121</v>
      </c>
      <c r="C736" s="631">
        <f t="shared" si="47"/>
        <v>45838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ВАРНА РИЪЛТИС ЕАД</v>
      </c>
      <c r="B737" s="627" t="str">
        <f t="shared" si="46"/>
        <v>103252121</v>
      </c>
      <c r="C737" s="631">
        <f t="shared" si="47"/>
        <v>45838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ВАРНА РИЪЛТИС ЕАД</v>
      </c>
      <c r="B738" s="627" t="str">
        <f t="shared" si="46"/>
        <v>103252121</v>
      </c>
      <c r="C738" s="631">
        <f t="shared" si="47"/>
        <v>45838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ВАРНА РИЪЛТИС ЕАД</v>
      </c>
      <c r="B739" s="627" t="str">
        <f t="shared" si="46"/>
        <v>103252121</v>
      </c>
      <c r="C739" s="631">
        <f t="shared" si="47"/>
        <v>45838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ВАРНА РИЪЛТИС ЕАД</v>
      </c>
      <c r="B740" s="627" t="str">
        <f t="shared" si="46"/>
        <v>103252121</v>
      </c>
      <c r="C740" s="631">
        <f t="shared" si="47"/>
        <v>45838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117</v>
      </c>
    </row>
    <row r="741" spans="1:8">
      <c r="A741" s="627" t="str">
        <f t="shared" si="45"/>
        <v>ВАРНА РИЪЛТИС ЕАД</v>
      </c>
      <c r="B741" s="627" t="str">
        <f t="shared" si="46"/>
        <v>103252121</v>
      </c>
      <c r="C741" s="631">
        <f t="shared" si="47"/>
        <v>45838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ВАРНА РИЪЛТИС ЕАД</v>
      </c>
      <c r="B742" s="627" t="str">
        <f t="shared" si="46"/>
        <v>103252121</v>
      </c>
      <c r="C742" s="631">
        <f t="shared" si="47"/>
        <v>45838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ВАРНА РИЪЛТИС ЕАД</v>
      </c>
      <c r="B743" s="627" t="str">
        <f t="shared" si="46"/>
        <v>103252121</v>
      </c>
      <c r="C743" s="631">
        <f t="shared" si="47"/>
        <v>45838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ВАРНА РИЪЛТИС ЕАД</v>
      </c>
      <c r="B744" s="627" t="str">
        <f t="shared" si="46"/>
        <v>103252121</v>
      </c>
      <c r="C744" s="631">
        <f t="shared" si="47"/>
        <v>45838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ВАРНА РИЪЛТИС ЕАД</v>
      </c>
      <c r="B745" s="627" t="str">
        <f t="shared" si="46"/>
        <v>103252121</v>
      </c>
      <c r="C745" s="631">
        <f t="shared" si="47"/>
        <v>45838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ВАРНА РИЪЛТИС ЕАД</v>
      </c>
      <c r="B746" s="627" t="str">
        <f t="shared" si="46"/>
        <v>103252121</v>
      </c>
      <c r="C746" s="631">
        <f t="shared" si="47"/>
        <v>45838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ВАРНА РИЪЛТИС ЕАД</v>
      </c>
      <c r="B747" s="627" t="str">
        <f t="shared" si="46"/>
        <v>103252121</v>
      </c>
      <c r="C747" s="631">
        <f t="shared" si="47"/>
        <v>45838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ВАРНА РИЪЛТИС ЕАД</v>
      </c>
      <c r="B748" s="627" t="str">
        <f t="shared" si="46"/>
        <v>103252121</v>
      </c>
      <c r="C748" s="631">
        <f t="shared" si="47"/>
        <v>45838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ВАРНА РИЪЛТИС ЕАД</v>
      </c>
      <c r="B749" s="627" t="str">
        <f t="shared" si="46"/>
        <v>103252121</v>
      </c>
      <c r="C749" s="631">
        <f t="shared" si="47"/>
        <v>45838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ВАРНА РИЪЛТИС ЕАД</v>
      </c>
      <c r="B750" s="627" t="str">
        <f t="shared" si="46"/>
        <v>103252121</v>
      </c>
      <c r="C750" s="631">
        <f t="shared" si="47"/>
        <v>45838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ВАРНА РИЪЛТИС ЕАД</v>
      </c>
      <c r="B751" s="627" t="str">
        <f t="shared" si="46"/>
        <v>103252121</v>
      </c>
      <c r="C751" s="631">
        <f t="shared" si="47"/>
        <v>45838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ВАРНА РИЪЛТИС ЕАД</v>
      </c>
      <c r="B752" s="627" t="str">
        <f t="shared" si="46"/>
        <v>103252121</v>
      </c>
      <c r="C752" s="631">
        <f t="shared" si="47"/>
        <v>45838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ВАРНА РИЪЛТИС ЕАД</v>
      </c>
      <c r="B753" s="627" t="str">
        <f t="shared" si="46"/>
        <v>103252121</v>
      </c>
      <c r="C753" s="631">
        <f t="shared" si="47"/>
        <v>45838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ВАРНА РИЪЛТИС ЕАД</v>
      </c>
      <c r="B754" s="627" t="str">
        <f t="shared" si="46"/>
        <v>103252121</v>
      </c>
      <c r="C754" s="631">
        <f t="shared" si="47"/>
        <v>45838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ВАРНА РИЪЛТИС ЕАД</v>
      </c>
      <c r="B755" s="627" t="str">
        <f t="shared" si="46"/>
        <v>103252121</v>
      </c>
      <c r="C755" s="631">
        <f t="shared" si="47"/>
        <v>45838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ВАРНА РИЪЛТИС ЕАД</v>
      </c>
      <c r="B756" s="627" t="str">
        <f t="shared" si="46"/>
        <v>103252121</v>
      </c>
      <c r="C756" s="631">
        <f t="shared" si="47"/>
        <v>45838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ВАРНА РИЪЛТИС ЕАД</v>
      </c>
      <c r="B757" s="627" t="str">
        <f t="shared" si="46"/>
        <v>103252121</v>
      </c>
      <c r="C757" s="631">
        <f t="shared" si="47"/>
        <v>45838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ВАРНА РИЪЛТИС ЕАД</v>
      </c>
      <c r="B758" s="627" t="str">
        <f t="shared" si="46"/>
        <v>103252121</v>
      </c>
      <c r="C758" s="631">
        <f t="shared" si="47"/>
        <v>45838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ВАРНА РИЪЛТИС ЕАД</v>
      </c>
      <c r="B759" s="627" t="str">
        <f t="shared" si="46"/>
        <v>103252121</v>
      </c>
      <c r="C759" s="631">
        <f t="shared" si="47"/>
        <v>45838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ВАРНА РИЪЛТИС ЕАД</v>
      </c>
      <c r="B760" s="627" t="str">
        <f t="shared" si="46"/>
        <v>103252121</v>
      </c>
      <c r="C760" s="631">
        <f t="shared" si="47"/>
        <v>45838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117</v>
      </c>
    </row>
    <row r="761" spans="1:8">
      <c r="A761" s="627" t="str">
        <f t="shared" si="45"/>
        <v>ВАРНА РИЪЛТИС ЕАД</v>
      </c>
      <c r="B761" s="627" t="str">
        <f t="shared" si="46"/>
        <v>103252121</v>
      </c>
      <c r="C761" s="631">
        <f t="shared" si="47"/>
        <v>45838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ВАРНА РИЪЛТИС ЕАД</v>
      </c>
      <c r="B762" s="627" t="str">
        <f t="shared" si="46"/>
        <v>103252121</v>
      </c>
      <c r="C762" s="631">
        <f t="shared" si="47"/>
        <v>45838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ВАРНА РИЪЛТИС ЕАД</v>
      </c>
      <c r="B763" s="627" t="str">
        <f t="shared" si="46"/>
        <v>103252121</v>
      </c>
      <c r="C763" s="631">
        <f t="shared" si="47"/>
        <v>45838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303</v>
      </c>
    </row>
    <row r="764" spans="1:8">
      <c r="A764" s="627" t="str">
        <f t="shared" si="45"/>
        <v>ВАРНА РИЪЛТИС ЕАД</v>
      </c>
      <c r="B764" s="627" t="str">
        <f t="shared" si="46"/>
        <v>103252121</v>
      </c>
      <c r="C764" s="631">
        <f t="shared" si="47"/>
        <v>45838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ВАРНА РИЪЛТИС ЕАД</v>
      </c>
      <c r="B765" s="627" t="str">
        <f t="shared" si="46"/>
        <v>103252121</v>
      </c>
      <c r="C765" s="631">
        <f t="shared" si="47"/>
        <v>45838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ВАРНА РИЪЛТИС ЕАД</v>
      </c>
      <c r="B766" s="627" t="str">
        <f t="shared" si="46"/>
        <v>103252121</v>
      </c>
      <c r="C766" s="631">
        <f t="shared" si="47"/>
        <v>45838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630</v>
      </c>
    </row>
    <row r="767" spans="1:8">
      <c r="A767" s="627" t="str">
        <f t="shared" si="45"/>
        <v>ВАРНА РИЪЛТИС ЕАД</v>
      </c>
      <c r="B767" s="627" t="str">
        <f t="shared" si="46"/>
        <v>103252121</v>
      </c>
      <c r="C767" s="631">
        <f t="shared" si="47"/>
        <v>45838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ВАРНА РИЪЛТИС ЕАД</v>
      </c>
      <c r="B768" s="627" t="str">
        <f t="shared" si="46"/>
        <v>103252121</v>
      </c>
      <c r="C768" s="631">
        <f t="shared" si="47"/>
        <v>45838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ВАРНА РИЪЛТИС ЕАД</v>
      </c>
      <c r="B769" s="627" t="str">
        <f t="shared" si="46"/>
        <v>103252121</v>
      </c>
      <c r="C769" s="631">
        <f t="shared" si="47"/>
        <v>45838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933</v>
      </c>
    </row>
    <row r="770" spans="1:8">
      <c r="A770" s="627" t="str">
        <f t="shared" si="45"/>
        <v>ВАРНА РИЪЛТИС ЕАД</v>
      </c>
      <c r="B770" s="627" t="str">
        <f t="shared" si="46"/>
        <v>103252121</v>
      </c>
      <c r="C770" s="631">
        <f t="shared" si="47"/>
        <v>45838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1770</v>
      </c>
    </row>
    <row r="771" spans="1:8">
      <c r="A771" s="627" t="str">
        <f t="shared" si="45"/>
        <v>ВАРНА РИЪЛТИС ЕАД</v>
      </c>
      <c r="B771" s="627" t="str">
        <f t="shared" si="46"/>
        <v>103252121</v>
      </c>
      <c r="C771" s="631">
        <f t="shared" si="47"/>
        <v>45838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ВАРНА РИЪЛТИС ЕАД</v>
      </c>
      <c r="B772" s="627" t="str">
        <f t="shared" si="46"/>
        <v>103252121</v>
      </c>
      <c r="C772" s="631">
        <f t="shared" si="47"/>
        <v>45838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ВАРНА РИЪЛТИС ЕАД</v>
      </c>
      <c r="B773" s="627" t="str">
        <f t="shared" si="46"/>
        <v>103252121</v>
      </c>
      <c r="C773" s="631">
        <f t="shared" si="47"/>
        <v>45838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48</v>
      </c>
    </row>
    <row r="774" spans="1:8">
      <c r="A774" s="627" t="str">
        <f t="shared" si="45"/>
        <v>ВАРНА РИЪЛТИС ЕАД</v>
      </c>
      <c r="B774" s="627" t="str">
        <f t="shared" si="46"/>
        <v>103252121</v>
      </c>
      <c r="C774" s="631">
        <f t="shared" si="47"/>
        <v>45838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ВАРНА РИЪЛТИС ЕАД</v>
      </c>
      <c r="B775" s="627" t="str">
        <f t="shared" si="46"/>
        <v>103252121</v>
      </c>
      <c r="C775" s="631">
        <f t="shared" si="47"/>
        <v>45838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18</v>
      </c>
    </row>
    <row r="776" spans="1:8">
      <c r="A776" s="627" t="str">
        <f t="shared" si="45"/>
        <v>ВАРНА РИЪЛТИС ЕАД</v>
      </c>
      <c r="B776" s="627" t="str">
        <f t="shared" si="46"/>
        <v>103252121</v>
      </c>
      <c r="C776" s="631">
        <f t="shared" si="47"/>
        <v>45838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66</v>
      </c>
    </row>
    <row r="777" spans="1:8">
      <c r="A777" s="627" t="str">
        <f t="shared" si="45"/>
        <v>ВАРНА РИЪЛТИС ЕАД</v>
      </c>
      <c r="B777" s="627" t="str">
        <f t="shared" si="46"/>
        <v>103252121</v>
      </c>
      <c r="C777" s="631">
        <f t="shared" si="47"/>
        <v>45838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ВАРНА РИЪЛТИС ЕАД</v>
      </c>
      <c r="B778" s="627" t="str">
        <f t="shared" si="46"/>
        <v>103252121</v>
      </c>
      <c r="C778" s="631">
        <f t="shared" si="47"/>
        <v>45838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ВАРНА РИЪЛТИС ЕАД</v>
      </c>
      <c r="B779" s="627" t="str">
        <f t="shared" si="46"/>
        <v>103252121</v>
      </c>
      <c r="C779" s="631">
        <f t="shared" si="47"/>
        <v>45838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ВАРНА РИЪЛТИС ЕАД</v>
      </c>
      <c r="B780" s="627" t="str">
        <f t="shared" si="46"/>
        <v>103252121</v>
      </c>
      <c r="C780" s="631">
        <f t="shared" si="47"/>
        <v>45838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ВАРНА РИЪЛТИС ЕАД</v>
      </c>
      <c r="B781" s="627" t="str">
        <f t="shared" ref="B781:B844" si="49">pdeBulstat</f>
        <v>103252121</v>
      </c>
      <c r="C781" s="631">
        <f t="shared" ref="C781:C844" si="50">endDate</f>
        <v>45838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ВАРНА РИЪЛТИС ЕАД</v>
      </c>
      <c r="B782" s="627" t="str">
        <f t="shared" si="49"/>
        <v>103252121</v>
      </c>
      <c r="C782" s="631">
        <f t="shared" si="50"/>
        <v>45838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ВАРНА РИЪЛТИС ЕАД</v>
      </c>
      <c r="B783" s="627" t="str">
        <f t="shared" si="49"/>
        <v>103252121</v>
      </c>
      <c r="C783" s="631">
        <f t="shared" si="50"/>
        <v>45838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ВАРНА РИЪЛТИС ЕАД</v>
      </c>
      <c r="B784" s="627" t="str">
        <f t="shared" si="49"/>
        <v>103252121</v>
      </c>
      <c r="C784" s="631">
        <f t="shared" si="50"/>
        <v>45838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ВАРНА РИЪЛТИС ЕАД</v>
      </c>
      <c r="B785" s="627" t="str">
        <f t="shared" si="49"/>
        <v>103252121</v>
      </c>
      <c r="C785" s="631">
        <f t="shared" si="50"/>
        <v>45838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ВАРНА РИЪЛТИС ЕАД</v>
      </c>
      <c r="B786" s="627" t="str">
        <f t="shared" si="49"/>
        <v>103252121</v>
      </c>
      <c r="C786" s="631">
        <f t="shared" si="50"/>
        <v>45838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ВАРНА РИЪЛТИС ЕАД</v>
      </c>
      <c r="B787" s="627" t="str">
        <f t="shared" si="49"/>
        <v>103252121</v>
      </c>
      <c r="C787" s="631">
        <f t="shared" si="50"/>
        <v>45838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ВАРНА РИЪЛТИС ЕАД</v>
      </c>
      <c r="B788" s="627" t="str">
        <f t="shared" si="49"/>
        <v>103252121</v>
      </c>
      <c r="C788" s="631">
        <f t="shared" si="50"/>
        <v>45838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ВАРНА РИЪЛТИС ЕАД</v>
      </c>
      <c r="B789" s="627" t="str">
        <f t="shared" si="49"/>
        <v>103252121</v>
      </c>
      <c r="C789" s="631">
        <f t="shared" si="50"/>
        <v>45838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ВАРНА РИЪЛТИС ЕАД</v>
      </c>
      <c r="B790" s="627" t="str">
        <f t="shared" si="49"/>
        <v>103252121</v>
      </c>
      <c r="C790" s="631">
        <f t="shared" si="50"/>
        <v>45838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2769</v>
      </c>
    </row>
    <row r="791" spans="1:8">
      <c r="A791" s="627" t="str">
        <f t="shared" si="48"/>
        <v>ВАРНА РИЪЛТИС ЕАД</v>
      </c>
      <c r="B791" s="627" t="str">
        <f t="shared" si="49"/>
        <v>103252121</v>
      </c>
      <c r="C791" s="631">
        <f t="shared" si="50"/>
        <v>45838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ВАРНА РИЪЛТИС ЕАД</v>
      </c>
      <c r="B792" s="627" t="str">
        <f t="shared" si="49"/>
        <v>103252121</v>
      </c>
      <c r="C792" s="631">
        <f t="shared" si="50"/>
        <v>45838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ВАРНА РИЪЛТИС ЕАД</v>
      </c>
      <c r="B793" s="627" t="str">
        <f t="shared" si="49"/>
        <v>103252121</v>
      </c>
      <c r="C793" s="631">
        <f t="shared" si="50"/>
        <v>45838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ВАРНА РИЪЛТИС ЕАД</v>
      </c>
      <c r="B794" s="627" t="str">
        <f t="shared" si="49"/>
        <v>103252121</v>
      </c>
      <c r="C794" s="631">
        <f t="shared" si="50"/>
        <v>45838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ВАРНА РИЪЛТИС ЕАД</v>
      </c>
      <c r="B795" s="627" t="str">
        <f t="shared" si="49"/>
        <v>103252121</v>
      </c>
      <c r="C795" s="631">
        <f t="shared" si="50"/>
        <v>45838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ВАРНА РИЪЛТИС ЕАД</v>
      </c>
      <c r="B796" s="627" t="str">
        <f t="shared" si="49"/>
        <v>103252121</v>
      </c>
      <c r="C796" s="631">
        <f t="shared" si="50"/>
        <v>45838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ВАРНА РИЪЛТИС ЕАД</v>
      </c>
      <c r="B797" s="627" t="str">
        <f t="shared" si="49"/>
        <v>103252121</v>
      </c>
      <c r="C797" s="631">
        <f t="shared" si="50"/>
        <v>45838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ВАРНА РИЪЛТИС ЕАД</v>
      </c>
      <c r="B798" s="627" t="str">
        <f t="shared" si="49"/>
        <v>103252121</v>
      </c>
      <c r="C798" s="631">
        <f t="shared" si="50"/>
        <v>45838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ВАРНА РИЪЛТИС ЕАД</v>
      </c>
      <c r="B799" s="627" t="str">
        <f t="shared" si="49"/>
        <v>103252121</v>
      </c>
      <c r="C799" s="631">
        <f t="shared" si="50"/>
        <v>45838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ВАРНА РИЪЛТИС ЕАД</v>
      </c>
      <c r="B800" s="627" t="str">
        <f t="shared" si="49"/>
        <v>103252121</v>
      </c>
      <c r="C800" s="631">
        <f t="shared" si="50"/>
        <v>45838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ВАРНА РИЪЛТИС ЕАД</v>
      </c>
      <c r="B801" s="627" t="str">
        <f t="shared" si="49"/>
        <v>103252121</v>
      </c>
      <c r="C801" s="631">
        <f t="shared" si="50"/>
        <v>45838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ВАРНА РИЪЛТИС ЕАД</v>
      </c>
      <c r="B802" s="627" t="str">
        <f t="shared" si="49"/>
        <v>103252121</v>
      </c>
      <c r="C802" s="631">
        <f t="shared" si="50"/>
        <v>45838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ВАРНА РИЪЛТИС ЕАД</v>
      </c>
      <c r="B803" s="627" t="str">
        <f t="shared" si="49"/>
        <v>103252121</v>
      </c>
      <c r="C803" s="631">
        <f t="shared" si="50"/>
        <v>45838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ВАРНА РИЪЛТИС ЕАД</v>
      </c>
      <c r="B804" s="627" t="str">
        <f t="shared" si="49"/>
        <v>103252121</v>
      </c>
      <c r="C804" s="631">
        <f t="shared" si="50"/>
        <v>45838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ВАРНА РИЪЛТИС ЕАД</v>
      </c>
      <c r="B805" s="627" t="str">
        <f t="shared" si="49"/>
        <v>103252121</v>
      </c>
      <c r="C805" s="631">
        <f t="shared" si="50"/>
        <v>45838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ВАРНА РИЪЛТИС ЕАД</v>
      </c>
      <c r="B806" s="627" t="str">
        <f t="shared" si="49"/>
        <v>103252121</v>
      </c>
      <c r="C806" s="631">
        <f t="shared" si="50"/>
        <v>45838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ВАРНА РИЪЛТИС ЕАД</v>
      </c>
      <c r="B807" s="627" t="str">
        <f t="shared" si="49"/>
        <v>103252121</v>
      </c>
      <c r="C807" s="631">
        <f t="shared" si="50"/>
        <v>45838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ВАРНА РИЪЛТИС ЕАД</v>
      </c>
      <c r="B808" s="627" t="str">
        <f t="shared" si="49"/>
        <v>103252121</v>
      </c>
      <c r="C808" s="631">
        <f t="shared" si="50"/>
        <v>45838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ВАРНА РИЪЛТИС ЕАД</v>
      </c>
      <c r="B809" s="627" t="str">
        <f t="shared" si="49"/>
        <v>103252121</v>
      </c>
      <c r="C809" s="631">
        <f t="shared" si="50"/>
        <v>45838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ВАРНА РИЪЛТИС ЕАД</v>
      </c>
      <c r="B810" s="627" t="str">
        <f t="shared" si="49"/>
        <v>103252121</v>
      </c>
      <c r="C810" s="631">
        <f t="shared" si="50"/>
        <v>45838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ВАРНА РИЪЛТИС ЕАД</v>
      </c>
      <c r="B811" s="627" t="str">
        <f t="shared" si="49"/>
        <v>103252121</v>
      </c>
      <c r="C811" s="631">
        <f t="shared" si="50"/>
        <v>45838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ВАРНА РИЪЛТИС ЕАД</v>
      </c>
      <c r="B812" s="627" t="str">
        <f t="shared" si="49"/>
        <v>103252121</v>
      </c>
      <c r="C812" s="631">
        <f t="shared" si="50"/>
        <v>45838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ВАРНА РИЪЛТИС ЕАД</v>
      </c>
      <c r="B813" s="627" t="str">
        <f t="shared" si="49"/>
        <v>103252121</v>
      </c>
      <c r="C813" s="631">
        <f t="shared" si="50"/>
        <v>45838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ВАРНА РИЪЛТИС ЕАД</v>
      </c>
      <c r="B814" s="627" t="str">
        <f t="shared" si="49"/>
        <v>103252121</v>
      </c>
      <c r="C814" s="631">
        <f t="shared" si="50"/>
        <v>45838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ВАРНА РИЪЛТИС ЕАД</v>
      </c>
      <c r="B815" s="627" t="str">
        <f t="shared" si="49"/>
        <v>103252121</v>
      </c>
      <c r="C815" s="631">
        <f t="shared" si="50"/>
        <v>45838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ВАРНА РИЪЛТИС ЕАД</v>
      </c>
      <c r="B816" s="627" t="str">
        <f t="shared" si="49"/>
        <v>103252121</v>
      </c>
      <c r="C816" s="631">
        <f t="shared" si="50"/>
        <v>45838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ВАРНА РИЪЛТИС ЕАД</v>
      </c>
      <c r="B817" s="627" t="str">
        <f t="shared" si="49"/>
        <v>103252121</v>
      </c>
      <c r="C817" s="631">
        <f t="shared" si="50"/>
        <v>45838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ВАРНА РИЪЛТИС ЕАД</v>
      </c>
      <c r="B818" s="627" t="str">
        <f t="shared" si="49"/>
        <v>103252121</v>
      </c>
      <c r="C818" s="631">
        <f t="shared" si="50"/>
        <v>45838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ВАРНА РИЪЛТИС ЕАД</v>
      </c>
      <c r="B819" s="627" t="str">
        <f t="shared" si="49"/>
        <v>103252121</v>
      </c>
      <c r="C819" s="631">
        <f t="shared" si="50"/>
        <v>45838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ВАРНА РИЪЛТИС ЕАД</v>
      </c>
      <c r="B820" s="627" t="str">
        <f t="shared" si="49"/>
        <v>103252121</v>
      </c>
      <c r="C820" s="631">
        <f t="shared" si="50"/>
        <v>45838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ВАРНА РИЪЛТИС ЕАД</v>
      </c>
      <c r="B821" s="627" t="str">
        <f t="shared" si="49"/>
        <v>103252121</v>
      </c>
      <c r="C821" s="631">
        <f t="shared" si="50"/>
        <v>45838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ВАРНА РИЪЛТИС ЕАД</v>
      </c>
      <c r="B822" s="627" t="str">
        <f t="shared" si="49"/>
        <v>103252121</v>
      </c>
      <c r="C822" s="631">
        <f t="shared" si="50"/>
        <v>45838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ВАРНА РИЪЛТИС ЕАД</v>
      </c>
      <c r="B823" s="627" t="str">
        <f t="shared" si="49"/>
        <v>103252121</v>
      </c>
      <c r="C823" s="631">
        <f t="shared" si="50"/>
        <v>45838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ВАРНА РИЪЛТИС ЕАД</v>
      </c>
      <c r="B824" s="627" t="str">
        <f t="shared" si="49"/>
        <v>103252121</v>
      </c>
      <c r="C824" s="631">
        <f t="shared" si="50"/>
        <v>45838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ВАРНА РИЪЛТИС ЕАД</v>
      </c>
      <c r="B825" s="627" t="str">
        <f t="shared" si="49"/>
        <v>103252121</v>
      </c>
      <c r="C825" s="631">
        <f t="shared" si="50"/>
        <v>45838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ВАРНА РИЪЛТИС ЕАД</v>
      </c>
      <c r="B826" s="627" t="str">
        <f t="shared" si="49"/>
        <v>103252121</v>
      </c>
      <c r="C826" s="631">
        <f t="shared" si="50"/>
        <v>45838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ВАРНА РИЪЛТИС ЕАД</v>
      </c>
      <c r="B827" s="627" t="str">
        <f t="shared" si="49"/>
        <v>103252121</v>
      </c>
      <c r="C827" s="631">
        <f t="shared" si="50"/>
        <v>45838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ВАРНА РИЪЛТИС ЕАД</v>
      </c>
      <c r="B828" s="627" t="str">
        <f t="shared" si="49"/>
        <v>103252121</v>
      </c>
      <c r="C828" s="631">
        <f t="shared" si="50"/>
        <v>45838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ВАРНА РИЪЛТИС ЕАД</v>
      </c>
      <c r="B829" s="627" t="str">
        <f t="shared" si="49"/>
        <v>103252121</v>
      </c>
      <c r="C829" s="631">
        <f t="shared" si="50"/>
        <v>45838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ВАРНА РИЪЛТИС ЕАД</v>
      </c>
      <c r="B830" s="627" t="str">
        <f t="shared" si="49"/>
        <v>103252121</v>
      </c>
      <c r="C830" s="631">
        <f t="shared" si="50"/>
        <v>45838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ВАРНА РИЪЛТИС ЕАД</v>
      </c>
      <c r="B831" s="627" t="str">
        <f t="shared" si="49"/>
        <v>103252121</v>
      </c>
      <c r="C831" s="631">
        <f t="shared" si="50"/>
        <v>45838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ВАРНА РИЪЛТИС ЕАД</v>
      </c>
      <c r="B832" s="627" t="str">
        <f t="shared" si="49"/>
        <v>103252121</v>
      </c>
      <c r="C832" s="631">
        <f t="shared" si="50"/>
        <v>45838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ВАРНА РИЪЛТИС ЕАД</v>
      </c>
      <c r="B833" s="627" t="str">
        <f t="shared" si="49"/>
        <v>103252121</v>
      </c>
      <c r="C833" s="631">
        <f t="shared" si="50"/>
        <v>45838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ВАРНА РИЪЛТИС ЕАД</v>
      </c>
      <c r="B834" s="627" t="str">
        <f t="shared" si="49"/>
        <v>103252121</v>
      </c>
      <c r="C834" s="631">
        <f t="shared" si="50"/>
        <v>45838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ВАРНА РИЪЛТИС ЕАД</v>
      </c>
      <c r="B835" s="627" t="str">
        <f t="shared" si="49"/>
        <v>103252121</v>
      </c>
      <c r="C835" s="631">
        <f t="shared" si="50"/>
        <v>45838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ВАРНА РИЪЛТИС ЕАД</v>
      </c>
      <c r="B836" s="627" t="str">
        <f t="shared" si="49"/>
        <v>103252121</v>
      </c>
      <c r="C836" s="631">
        <f t="shared" si="50"/>
        <v>45838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ВАРНА РИЪЛТИС ЕАД</v>
      </c>
      <c r="B837" s="627" t="str">
        <f t="shared" si="49"/>
        <v>103252121</v>
      </c>
      <c r="C837" s="631">
        <f t="shared" si="50"/>
        <v>45838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ВАРНА РИЪЛТИС ЕАД</v>
      </c>
      <c r="B838" s="627" t="str">
        <f t="shared" si="49"/>
        <v>103252121</v>
      </c>
      <c r="C838" s="631">
        <f t="shared" si="50"/>
        <v>45838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ВАРНА РИЪЛТИС ЕАД</v>
      </c>
      <c r="B839" s="627" t="str">
        <f t="shared" si="49"/>
        <v>103252121</v>
      </c>
      <c r="C839" s="631">
        <f t="shared" si="50"/>
        <v>45838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ВАРНА РИЪЛТИС ЕАД</v>
      </c>
      <c r="B840" s="627" t="str">
        <f t="shared" si="49"/>
        <v>103252121</v>
      </c>
      <c r="C840" s="631">
        <f t="shared" si="50"/>
        <v>45838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ВАРНА РИЪЛТИС ЕАД</v>
      </c>
      <c r="B841" s="627" t="str">
        <f t="shared" si="49"/>
        <v>103252121</v>
      </c>
      <c r="C841" s="631">
        <f t="shared" si="50"/>
        <v>45838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ВАРНА РИЪЛТИС ЕАД</v>
      </c>
      <c r="B842" s="627" t="str">
        <f t="shared" si="49"/>
        <v>103252121</v>
      </c>
      <c r="C842" s="631">
        <f t="shared" si="50"/>
        <v>45838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ВАРНА РИЪЛТИС ЕАД</v>
      </c>
      <c r="B843" s="627" t="str">
        <f t="shared" si="49"/>
        <v>103252121</v>
      </c>
      <c r="C843" s="631">
        <f t="shared" si="50"/>
        <v>45838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ВАРНА РИЪЛТИС ЕАД</v>
      </c>
      <c r="B844" s="627" t="str">
        <f t="shared" si="49"/>
        <v>103252121</v>
      </c>
      <c r="C844" s="631">
        <f t="shared" si="50"/>
        <v>45838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ВАРНА РИЪЛТИС ЕАД</v>
      </c>
      <c r="B845" s="627" t="str">
        <f t="shared" ref="B845:B910" si="52">pdeBulstat</f>
        <v>103252121</v>
      </c>
      <c r="C845" s="631">
        <f t="shared" ref="C845:C910" si="53">endDate</f>
        <v>45838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ВАРНА РИЪЛТИС ЕАД</v>
      </c>
      <c r="B846" s="627" t="str">
        <f t="shared" si="52"/>
        <v>103252121</v>
      </c>
      <c r="C846" s="631">
        <f t="shared" si="53"/>
        <v>45838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ВАРНА РИЪЛТИС ЕАД</v>
      </c>
      <c r="B847" s="627" t="str">
        <f t="shared" si="52"/>
        <v>103252121</v>
      </c>
      <c r="C847" s="631">
        <f t="shared" si="53"/>
        <v>45838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ВАРНА РИЪЛТИС ЕАД</v>
      </c>
      <c r="B848" s="627" t="str">
        <f t="shared" si="52"/>
        <v>103252121</v>
      </c>
      <c r="C848" s="631">
        <f t="shared" si="53"/>
        <v>45838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ВАРНА РИЪЛТИС ЕАД</v>
      </c>
      <c r="B849" s="627" t="str">
        <f t="shared" si="52"/>
        <v>103252121</v>
      </c>
      <c r="C849" s="631">
        <f t="shared" si="53"/>
        <v>45838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ВАРНА РИЪЛТИС ЕАД</v>
      </c>
      <c r="B850" s="627" t="str">
        <f t="shared" si="52"/>
        <v>103252121</v>
      </c>
      <c r="C850" s="631">
        <f t="shared" si="53"/>
        <v>45838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ВАРНА РИЪЛТИС ЕАД</v>
      </c>
      <c r="B851" s="627" t="str">
        <f t="shared" si="52"/>
        <v>103252121</v>
      </c>
      <c r="C851" s="631">
        <f t="shared" si="53"/>
        <v>45838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ВАРНА РИЪЛТИС ЕАД</v>
      </c>
      <c r="B852" s="627" t="str">
        <f t="shared" si="52"/>
        <v>103252121</v>
      </c>
      <c r="C852" s="631">
        <f t="shared" si="53"/>
        <v>45838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ВАРНА РИЪЛТИС ЕАД</v>
      </c>
      <c r="B853" s="627" t="str">
        <f t="shared" si="52"/>
        <v>103252121</v>
      </c>
      <c r="C853" s="631">
        <f t="shared" si="53"/>
        <v>45838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303</v>
      </c>
    </row>
    <row r="854" spans="1:8">
      <c r="A854" s="627" t="str">
        <f t="shared" si="51"/>
        <v>ВАРНА РИЪЛТИС ЕАД</v>
      </c>
      <c r="B854" s="627" t="str">
        <f t="shared" si="52"/>
        <v>103252121</v>
      </c>
      <c r="C854" s="631">
        <f t="shared" si="53"/>
        <v>45838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ВАРНА РИЪЛТИС ЕАД</v>
      </c>
      <c r="B855" s="627" t="str">
        <f t="shared" si="52"/>
        <v>103252121</v>
      </c>
      <c r="C855" s="631">
        <f t="shared" si="53"/>
        <v>45838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ВАРНА РИЪЛТИС ЕАД</v>
      </c>
      <c r="B856" s="627" t="str">
        <f t="shared" si="52"/>
        <v>103252121</v>
      </c>
      <c r="C856" s="631">
        <f t="shared" si="53"/>
        <v>45838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630</v>
      </c>
    </row>
    <row r="857" spans="1:8">
      <c r="A857" s="627" t="str">
        <f t="shared" si="51"/>
        <v>ВАРНА РИЪЛТИС ЕАД</v>
      </c>
      <c r="B857" s="627" t="str">
        <f t="shared" si="52"/>
        <v>103252121</v>
      </c>
      <c r="C857" s="631">
        <f t="shared" si="53"/>
        <v>45838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ВАРНА РИЪЛТИС ЕАД</v>
      </c>
      <c r="B858" s="627" t="str">
        <f t="shared" si="52"/>
        <v>103252121</v>
      </c>
      <c r="C858" s="631">
        <f t="shared" si="53"/>
        <v>45838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ВАРНА РИЪЛТИС ЕАД</v>
      </c>
      <c r="B859" s="627" t="str">
        <f t="shared" si="52"/>
        <v>103252121</v>
      </c>
      <c r="C859" s="631">
        <f t="shared" si="53"/>
        <v>45838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933</v>
      </c>
    </row>
    <row r="860" spans="1:8">
      <c r="A860" s="627" t="str">
        <f t="shared" si="51"/>
        <v>ВАРНА РИЪЛТИС ЕАД</v>
      </c>
      <c r="B860" s="627" t="str">
        <f t="shared" si="52"/>
        <v>103252121</v>
      </c>
      <c r="C860" s="631">
        <f t="shared" si="53"/>
        <v>45838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1770</v>
      </c>
    </row>
    <row r="861" spans="1:8">
      <c r="A861" s="627" t="str">
        <f t="shared" si="51"/>
        <v>ВАРНА РИЪЛТИС ЕАД</v>
      </c>
      <c r="B861" s="627" t="str">
        <f t="shared" si="52"/>
        <v>103252121</v>
      </c>
      <c r="C861" s="631">
        <f t="shared" si="53"/>
        <v>45838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ВАРНА РИЪЛТИС ЕАД</v>
      </c>
      <c r="B862" s="627" t="str">
        <f t="shared" si="52"/>
        <v>103252121</v>
      </c>
      <c r="C862" s="631">
        <f t="shared" si="53"/>
        <v>45838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ВАРНА РИЪЛТИС ЕАД</v>
      </c>
      <c r="B863" s="627" t="str">
        <f t="shared" si="52"/>
        <v>103252121</v>
      </c>
      <c r="C863" s="631">
        <f t="shared" si="53"/>
        <v>45838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48</v>
      </c>
    </row>
    <row r="864" spans="1:8">
      <c r="A864" s="627" t="str">
        <f t="shared" si="51"/>
        <v>ВАРНА РИЪЛТИС ЕАД</v>
      </c>
      <c r="B864" s="627" t="str">
        <f t="shared" si="52"/>
        <v>103252121</v>
      </c>
      <c r="C864" s="631">
        <f t="shared" si="53"/>
        <v>45838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ВАРНА РИЪЛТИС ЕАД</v>
      </c>
      <c r="B865" s="627" t="str">
        <f t="shared" si="52"/>
        <v>103252121</v>
      </c>
      <c r="C865" s="631">
        <f t="shared" si="53"/>
        <v>45838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18</v>
      </c>
    </row>
    <row r="866" spans="1:8">
      <c r="A866" s="627" t="str">
        <f t="shared" si="51"/>
        <v>ВАРНА РИЪЛТИС ЕАД</v>
      </c>
      <c r="B866" s="627" t="str">
        <f t="shared" si="52"/>
        <v>103252121</v>
      </c>
      <c r="C866" s="631">
        <f t="shared" si="53"/>
        <v>45838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66</v>
      </c>
    </row>
    <row r="867" spans="1:8">
      <c r="A867" s="627" t="str">
        <f t="shared" si="51"/>
        <v>ВАРНА РИЪЛТИС ЕАД</v>
      </c>
      <c r="B867" s="627" t="str">
        <f t="shared" si="52"/>
        <v>103252121</v>
      </c>
      <c r="C867" s="631">
        <f t="shared" si="53"/>
        <v>45838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ВАРНА РИЪЛТИС ЕАД</v>
      </c>
      <c r="B868" s="627" t="str">
        <f t="shared" si="52"/>
        <v>103252121</v>
      </c>
      <c r="C868" s="631">
        <f t="shared" si="53"/>
        <v>45838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ВАРНА РИЪЛТИС ЕАД</v>
      </c>
      <c r="B869" s="627" t="str">
        <f t="shared" si="52"/>
        <v>103252121</v>
      </c>
      <c r="C869" s="631">
        <f t="shared" si="53"/>
        <v>45838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ВАРНА РИЪЛТИС ЕАД</v>
      </c>
      <c r="B870" s="627" t="str">
        <f t="shared" si="52"/>
        <v>103252121</v>
      </c>
      <c r="C870" s="631">
        <f t="shared" si="53"/>
        <v>45838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ВАРНА РИЪЛТИС ЕАД</v>
      </c>
      <c r="B871" s="627" t="str">
        <f t="shared" si="52"/>
        <v>103252121</v>
      </c>
      <c r="C871" s="631">
        <f t="shared" si="53"/>
        <v>45838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ВАРНА РИЪЛТИС ЕАД</v>
      </c>
      <c r="B872" s="627" t="str">
        <f t="shared" si="52"/>
        <v>103252121</v>
      </c>
      <c r="C872" s="631">
        <f t="shared" si="53"/>
        <v>45838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ВАРНА РИЪЛТИС ЕАД</v>
      </c>
      <c r="B873" s="627" t="str">
        <f t="shared" si="52"/>
        <v>103252121</v>
      </c>
      <c r="C873" s="631">
        <f t="shared" si="53"/>
        <v>45838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ВАРНА РИЪЛТИС ЕАД</v>
      </c>
      <c r="B874" s="627" t="str">
        <f t="shared" si="52"/>
        <v>103252121</v>
      </c>
      <c r="C874" s="631">
        <f t="shared" si="53"/>
        <v>45838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ВАРНА РИЪЛТИС ЕАД</v>
      </c>
      <c r="B875" s="627" t="str">
        <f t="shared" si="52"/>
        <v>103252121</v>
      </c>
      <c r="C875" s="631">
        <f t="shared" si="53"/>
        <v>45838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ВАРНА РИЪЛТИС ЕАД</v>
      </c>
      <c r="B876" s="627" t="str">
        <f t="shared" si="52"/>
        <v>103252121</v>
      </c>
      <c r="C876" s="631">
        <f t="shared" si="53"/>
        <v>45838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ВАРНА РИЪЛТИС ЕАД</v>
      </c>
      <c r="B877" s="627" t="str">
        <f t="shared" si="52"/>
        <v>103252121</v>
      </c>
      <c r="C877" s="631">
        <f t="shared" si="53"/>
        <v>45838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ВАРНА РИЪЛТИС ЕАД</v>
      </c>
      <c r="B878" s="627" t="str">
        <f t="shared" si="52"/>
        <v>103252121</v>
      </c>
      <c r="C878" s="631">
        <f t="shared" si="53"/>
        <v>45838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ВАРНА РИЪЛТИС ЕАД</v>
      </c>
      <c r="B879" s="627" t="str">
        <f t="shared" si="52"/>
        <v>103252121</v>
      </c>
      <c r="C879" s="631">
        <f t="shared" si="53"/>
        <v>45838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ВАРНА РИЪЛТИС ЕАД</v>
      </c>
      <c r="B880" s="627" t="str">
        <f t="shared" si="52"/>
        <v>103252121</v>
      </c>
      <c r="C880" s="631">
        <f t="shared" si="53"/>
        <v>45838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2769</v>
      </c>
    </row>
    <row r="881" spans="1:8">
      <c r="A881" s="627" t="str">
        <f t="shared" si="51"/>
        <v>ВАРНА РИЪЛТИС ЕАД</v>
      </c>
      <c r="B881" s="627" t="str">
        <f t="shared" si="52"/>
        <v>103252121</v>
      </c>
      <c r="C881" s="631">
        <f t="shared" si="53"/>
        <v>45838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ВАРНА РИЪЛТИС ЕАД</v>
      </c>
      <c r="B882" s="627" t="str">
        <f t="shared" si="52"/>
        <v>103252121</v>
      </c>
      <c r="C882" s="631">
        <f t="shared" si="53"/>
        <v>45838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ВАРНА РИЪЛТИС ЕАД</v>
      </c>
      <c r="B883" s="627" t="str">
        <f t="shared" si="52"/>
        <v>103252121</v>
      </c>
      <c r="C883" s="631">
        <f t="shared" si="53"/>
        <v>45838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1</v>
      </c>
    </row>
    <row r="884" spans="1:8">
      <c r="A884" s="627" t="str">
        <f t="shared" si="51"/>
        <v>ВАРНА РИЪЛТИС ЕАД</v>
      </c>
      <c r="B884" s="627" t="str">
        <f t="shared" si="52"/>
        <v>103252121</v>
      </c>
      <c r="C884" s="631">
        <f t="shared" si="53"/>
        <v>45838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ВАРНА РИЪЛТИС ЕАД</v>
      </c>
      <c r="B885" s="627" t="str">
        <f t="shared" si="52"/>
        <v>103252121</v>
      </c>
      <c r="C885" s="631">
        <f t="shared" si="53"/>
        <v>45838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ВАРНА РИЪЛТИС ЕАД</v>
      </c>
      <c r="B886" s="627" t="str">
        <f t="shared" si="52"/>
        <v>103252121</v>
      </c>
      <c r="C886" s="631">
        <f t="shared" si="53"/>
        <v>45838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3</v>
      </c>
    </row>
    <row r="887" spans="1:8">
      <c r="A887" s="627" t="str">
        <f t="shared" si="51"/>
        <v>ВАРНА РИЪЛТИС ЕАД</v>
      </c>
      <c r="B887" s="627" t="str">
        <f t="shared" si="52"/>
        <v>103252121</v>
      </c>
      <c r="C887" s="631">
        <f t="shared" si="53"/>
        <v>45838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ВАРНА РИЪЛТИС ЕАД</v>
      </c>
      <c r="B888" s="627" t="str">
        <f t="shared" si="52"/>
        <v>103252121</v>
      </c>
      <c r="C888" s="631">
        <f t="shared" si="53"/>
        <v>45838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ВАРНА РИЪЛТИС ЕАД</v>
      </c>
      <c r="B889" s="627" t="str">
        <f t="shared" si="52"/>
        <v>103252121</v>
      </c>
      <c r="C889" s="631">
        <f t="shared" si="53"/>
        <v>45838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4</v>
      </c>
    </row>
    <row r="890" spans="1:8">
      <c r="A890" s="627" t="str">
        <f t="shared" si="51"/>
        <v>ВАРНА РИЪЛТИС ЕАД</v>
      </c>
      <c r="B890" s="627" t="str">
        <f t="shared" si="52"/>
        <v>103252121</v>
      </c>
      <c r="C890" s="631">
        <f t="shared" si="53"/>
        <v>45838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1531</v>
      </c>
    </row>
    <row r="891" spans="1:8">
      <c r="A891" s="627" t="str">
        <f t="shared" si="51"/>
        <v>ВАРНА РИЪЛТИС ЕАД</v>
      </c>
      <c r="B891" s="627" t="str">
        <f t="shared" si="52"/>
        <v>103252121</v>
      </c>
      <c r="C891" s="631">
        <f t="shared" si="53"/>
        <v>45838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ВАРНА РИЪЛТИС ЕАД</v>
      </c>
      <c r="B892" s="627" t="str">
        <f t="shared" si="52"/>
        <v>103252121</v>
      </c>
      <c r="C892" s="631">
        <f t="shared" si="53"/>
        <v>45838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ВАРНА РИЪЛТИС ЕАД</v>
      </c>
      <c r="B893" s="627" t="str">
        <f t="shared" si="52"/>
        <v>103252121</v>
      </c>
      <c r="C893" s="631">
        <f t="shared" si="53"/>
        <v>45838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ВАРНА РИЪЛТИС ЕАД</v>
      </c>
      <c r="B894" s="627" t="str">
        <f t="shared" si="52"/>
        <v>103252121</v>
      </c>
      <c r="C894" s="631">
        <f t="shared" si="53"/>
        <v>45838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ВАРНА РИЪЛТИС ЕАД</v>
      </c>
      <c r="B895" s="627" t="str">
        <f t="shared" si="52"/>
        <v>103252121</v>
      </c>
      <c r="C895" s="631">
        <f t="shared" si="53"/>
        <v>45838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ВАРНА РИЪЛТИС ЕАД</v>
      </c>
      <c r="B896" s="627" t="str">
        <f t="shared" si="52"/>
        <v>103252121</v>
      </c>
      <c r="C896" s="631">
        <f t="shared" si="53"/>
        <v>45838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ВАРНА РИЪЛТИС ЕАД</v>
      </c>
      <c r="B897" s="627" t="str">
        <f t="shared" si="52"/>
        <v>103252121</v>
      </c>
      <c r="C897" s="631">
        <f t="shared" si="53"/>
        <v>45838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17864</v>
      </c>
    </row>
    <row r="898" spans="1:8">
      <c r="A898" s="627" t="str">
        <f t="shared" si="51"/>
        <v>ВАРНА РИЪЛТИС ЕАД</v>
      </c>
      <c r="B898" s="627" t="str">
        <f t="shared" si="52"/>
        <v>103252121</v>
      </c>
      <c r="C898" s="631">
        <f t="shared" si="53"/>
        <v>45838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17864</v>
      </c>
    </row>
    <row r="899" spans="1:8">
      <c r="A899" s="627" t="str">
        <f t="shared" si="51"/>
        <v>ВАРНА РИЪЛТИС ЕАД</v>
      </c>
      <c r="B899" s="627" t="str">
        <f t="shared" si="52"/>
        <v>103252121</v>
      </c>
      <c r="C899" s="631">
        <f t="shared" si="53"/>
        <v>45838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ВАРНА РИЪЛТИС ЕАД</v>
      </c>
      <c r="B900" s="627" t="str">
        <f t="shared" si="52"/>
        <v>103252121</v>
      </c>
      <c r="C900" s="631">
        <f t="shared" si="53"/>
        <v>45838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ВАРНА РИЪЛТИС ЕАД</v>
      </c>
      <c r="B901" s="627" t="str">
        <f t="shared" si="52"/>
        <v>103252121</v>
      </c>
      <c r="C901" s="631">
        <f t="shared" si="53"/>
        <v>45838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ВАРНА РИЪЛТИС ЕАД</v>
      </c>
      <c r="B902" s="627" t="str">
        <f t="shared" si="52"/>
        <v>103252121</v>
      </c>
      <c r="C902" s="631">
        <f t="shared" si="53"/>
        <v>45838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ВАРНА РИЪЛТИС ЕАД</v>
      </c>
      <c r="B903" s="627" t="str">
        <f t="shared" si="52"/>
        <v>103252121</v>
      </c>
      <c r="C903" s="631">
        <f t="shared" si="53"/>
        <v>45838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ВАРНА РИЪЛТИС ЕАД</v>
      </c>
      <c r="B904" s="627" t="str">
        <f t="shared" si="52"/>
        <v>103252121</v>
      </c>
      <c r="C904" s="631">
        <f t="shared" si="53"/>
        <v>45838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ВАРНА РИЪЛТИС ЕАД</v>
      </c>
      <c r="B905" s="627" t="str">
        <f t="shared" si="52"/>
        <v>103252121</v>
      </c>
      <c r="C905" s="631">
        <f t="shared" si="53"/>
        <v>45838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ВАРНА РИЪЛТИС ЕАД</v>
      </c>
      <c r="B906" s="627" t="str">
        <f t="shared" si="52"/>
        <v>103252121</v>
      </c>
      <c r="C906" s="631">
        <f t="shared" si="53"/>
        <v>45838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ВАРНА РИЪЛТИС ЕАД</v>
      </c>
      <c r="B907" s="627" t="str">
        <f t="shared" si="52"/>
        <v>103252121</v>
      </c>
      <c r="C907" s="631">
        <f t="shared" si="53"/>
        <v>45838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ВАРНА РИЪЛТИС ЕАД</v>
      </c>
      <c r="B908" s="627" t="str">
        <f t="shared" si="52"/>
        <v>103252121</v>
      </c>
      <c r="C908" s="631">
        <f t="shared" si="53"/>
        <v>45838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17864</v>
      </c>
    </row>
    <row r="909" spans="1:8">
      <c r="A909" s="627" t="str">
        <f t="shared" si="51"/>
        <v>ВАРНА РИЪЛТИС ЕАД</v>
      </c>
      <c r="B909" s="627" t="str">
        <f t="shared" si="52"/>
        <v>103252121</v>
      </c>
      <c r="C909" s="631">
        <f t="shared" si="53"/>
        <v>45838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ВАРНА РИЪЛТИС ЕАД</v>
      </c>
      <c r="B910" s="627" t="str">
        <f t="shared" si="52"/>
        <v>103252121</v>
      </c>
      <c r="C910" s="631">
        <f t="shared" si="53"/>
        <v>45838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19399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ВАРНА РИЪЛТИС ЕАД</v>
      </c>
      <c r="B912" s="627" t="str">
        <f t="shared" ref="B912:B975" si="55">pdeBulstat</f>
        <v>103252121</v>
      </c>
      <c r="C912" s="631">
        <f t="shared" ref="C912:C975" si="56">endDate</f>
        <v>45838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ВАРНА РИЪЛТИС ЕАД</v>
      </c>
      <c r="B913" s="627" t="str">
        <f t="shared" si="55"/>
        <v>103252121</v>
      </c>
      <c r="C913" s="631">
        <f t="shared" si="56"/>
        <v>45838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8606</v>
      </c>
    </row>
    <row r="914" spans="1:8">
      <c r="A914" s="627" t="str">
        <f t="shared" si="54"/>
        <v>ВАРНА РИЪЛТИС ЕАД</v>
      </c>
      <c r="B914" s="627" t="str">
        <f t="shared" si="55"/>
        <v>103252121</v>
      </c>
      <c r="C914" s="631">
        <f t="shared" si="56"/>
        <v>45838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8606</v>
      </c>
    </row>
    <row r="915" spans="1:8">
      <c r="A915" s="627" t="str">
        <f t="shared" si="54"/>
        <v>ВАРНА РИЪЛТИС ЕАД</v>
      </c>
      <c r="B915" s="627" t="str">
        <f t="shared" si="55"/>
        <v>103252121</v>
      </c>
      <c r="C915" s="631">
        <f t="shared" si="56"/>
        <v>45838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ВАРНА РИЪЛТИС ЕАД</v>
      </c>
      <c r="B916" s="627" t="str">
        <f t="shared" si="55"/>
        <v>103252121</v>
      </c>
      <c r="C916" s="631">
        <f t="shared" si="56"/>
        <v>45838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ВАРНА РИЪЛТИС ЕАД</v>
      </c>
      <c r="B917" s="627" t="str">
        <f t="shared" si="55"/>
        <v>103252121</v>
      </c>
      <c r="C917" s="631">
        <f t="shared" si="56"/>
        <v>45838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ВАРНА РИЪЛТИС ЕАД</v>
      </c>
      <c r="B918" s="627" t="str">
        <f t="shared" si="55"/>
        <v>103252121</v>
      </c>
      <c r="C918" s="631">
        <f t="shared" si="56"/>
        <v>45838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150</v>
      </c>
    </row>
    <row r="919" spans="1:8">
      <c r="A919" s="627" t="str">
        <f t="shared" si="54"/>
        <v>ВАРНА РИЪЛТИС ЕАД</v>
      </c>
      <c r="B919" s="627" t="str">
        <f t="shared" si="55"/>
        <v>103252121</v>
      </c>
      <c r="C919" s="631">
        <f t="shared" si="56"/>
        <v>45838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ВАРНА РИЪЛТИС ЕАД</v>
      </c>
      <c r="B920" s="627" t="str">
        <f t="shared" si="55"/>
        <v>103252121</v>
      </c>
      <c r="C920" s="631">
        <f t="shared" si="56"/>
        <v>45838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150</v>
      </c>
    </row>
    <row r="921" spans="1:8">
      <c r="A921" s="627" t="str">
        <f t="shared" si="54"/>
        <v>ВАРНА РИЪЛТИС ЕАД</v>
      </c>
      <c r="B921" s="627" t="str">
        <f t="shared" si="55"/>
        <v>103252121</v>
      </c>
      <c r="C921" s="631">
        <f t="shared" si="56"/>
        <v>45838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8756</v>
      </c>
    </row>
    <row r="922" spans="1:8">
      <c r="A922" s="627" t="str">
        <f t="shared" si="54"/>
        <v>ВАРНА РИЪЛТИС ЕАД</v>
      </c>
      <c r="B922" s="627" t="str">
        <f t="shared" si="55"/>
        <v>103252121</v>
      </c>
      <c r="C922" s="631">
        <f t="shared" si="56"/>
        <v>45838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256</v>
      </c>
    </row>
    <row r="923" spans="1:8">
      <c r="A923" s="627" t="str">
        <f t="shared" si="54"/>
        <v>ВАРНА РИЪЛТИС ЕАД</v>
      </c>
      <c r="B923" s="627" t="str">
        <f t="shared" si="55"/>
        <v>103252121</v>
      </c>
      <c r="C923" s="631">
        <f t="shared" si="56"/>
        <v>45838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1778</v>
      </c>
    </row>
    <row r="924" spans="1:8">
      <c r="A924" s="627" t="str">
        <f t="shared" si="54"/>
        <v>ВАРНА РИЪЛТИС ЕАД</v>
      </c>
      <c r="B924" s="627" t="str">
        <f t="shared" si="55"/>
        <v>103252121</v>
      </c>
      <c r="C924" s="631">
        <f t="shared" si="56"/>
        <v>45838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1667</v>
      </c>
    </row>
    <row r="925" spans="1:8">
      <c r="A925" s="627" t="str">
        <f t="shared" si="54"/>
        <v>ВАРНА РИЪЛТИС ЕАД</v>
      </c>
      <c r="B925" s="627" t="str">
        <f t="shared" si="55"/>
        <v>103252121</v>
      </c>
      <c r="C925" s="631">
        <f t="shared" si="56"/>
        <v>45838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111</v>
      </c>
    </row>
    <row r="926" spans="1:8">
      <c r="A926" s="627" t="str">
        <f t="shared" si="54"/>
        <v>ВАРНА РИЪЛТИС ЕАД</v>
      </c>
      <c r="B926" s="627" t="str">
        <f t="shared" si="55"/>
        <v>103252121</v>
      </c>
      <c r="C926" s="631">
        <f t="shared" si="56"/>
        <v>45838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ВАРНА РИЪЛТИС ЕАД</v>
      </c>
      <c r="B927" s="627" t="str">
        <f t="shared" si="55"/>
        <v>103252121</v>
      </c>
      <c r="C927" s="631">
        <f t="shared" si="56"/>
        <v>45838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6</v>
      </c>
    </row>
    <row r="928" spans="1:8">
      <c r="A928" s="627" t="str">
        <f t="shared" si="54"/>
        <v>ВАРНА РИЪЛТИС ЕАД</v>
      </c>
      <c r="B928" s="627" t="str">
        <f t="shared" si="55"/>
        <v>103252121</v>
      </c>
      <c r="C928" s="631">
        <f t="shared" si="56"/>
        <v>45838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2</v>
      </c>
    </row>
    <row r="929" spans="1:8">
      <c r="A929" s="627" t="str">
        <f t="shared" si="54"/>
        <v>ВАРНА РИЪЛТИС ЕАД</v>
      </c>
      <c r="B929" s="627" t="str">
        <f t="shared" si="55"/>
        <v>103252121</v>
      </c>
      <c r="C929" s="631">
        <f t="shared" si="56"/>
        <v>45838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ВАРНА РИЪЛТИС ЕАД</v>
      </c>
      <c r="B930" s="627" t="str">
        <f t="shared" si="55"/>
        <v>103252121</v>
      </c>
      <c r="C930" s="631">
        <f t="shared" si="56"/>
        <v>45838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ВАРНА РИЪЛТИС ЕАД</v>
      </c>
      <c r="B931" s="627" t="str">
        <f t="shared" si="55"/>
        <v>103252121</v>
      </c>
      <c r="C931" s="631">
        <f t="shared" si="56"/>
        <v>45838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ВАРНА РИЪЛТИС ЕАД</v>
      </c>
      <c r="B932" s="627" t="str">
        <f t="shared" si="55"/>
        <v>103252121</v>
      </c>
      <c r="C932" s="631">
        <f t="shared" si="56"/>
        <v>45838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ВАРНА РИЪЛТИС ЕАД</v>
      </c>
      <c r="B933" s="627" t="str">
        <f t="shared" si="55"/>
        <v>103252121</v>
      </c>
      <c r="C933" s="631">
        <f t="shared" si="56"/>
        <v>45838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ВАРНА РИЪЛТИС ЕАД</v>
      </c>
      <c r="B934" s="627" t="str">
        <f t="shared" si="55"/>
        <v>103252121</v>
      </c>
      <c r="C934" s="631">
        <f t="shared" si="56"/>
        <v>45838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ВАРНА РИЪЛТИС ЕАД</v>
      </c>
      <c r="B935" s="627" t="str">
        <f t="shared" si="55"/>
        <v>103252121</v>
      </c>
      <c r="C935" s="631">
        <f t="shared" si="56"/>
        <v>45838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ВАРНА РИЪЛТИС ЕАД</v>
      </c>
      <c r="B936" s="627" t="str">
        <f t="shared" si="55"/>
        <v>103252121</v>
      </c>
      <c r="C936" s="631">
        <f t="shared" si="56"/>
        <v>45838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ВАРНА РИЪЛТИС ЕАД</v>
      </c>
      <c r="B937" s="627" t="str">
        <f t="shared" si="55"/>
        <v>103252121</v>
      </c>
      <c r="C937" s="631">
        <f t="shared" si="56"/>
        <v>45838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9</v>
      </c>
    </row>
    <row r="938" spans="1:8">
      <c r="A938" s="627" t="str">
        <f t="shared" si="54"/>
        <v>ВАРНА РИЪЛТИС ЕАД</v>
      </c>
      <c r="B938" s="627" t="str">
        <f t="shared" si="55"/>
        <v>103252121</v>
      </c>
      <c r="C938" s="631">
        <f t="shared" si="56"/>
        <v>45838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ВАРНА РИЪЛТИС ЕАД</v>
      </c>
      <c r="B939" s="627" t="str">
        <f t="shared" si="55"/>
        <v>103252121</v>
      </c>
      <c r="C939" s="631">
        <f t="shared" si="56"/>
        <v>45838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ВАРНА РИЪЛТИС ЕАД</v>
      </c>
      <c r="B940" s="627" t="str">
        <f t="shared" si="55"/>
        <v>103252121</v>
      </c>
      <c r="C940" s="631">
        <f t="shared" si="56"/>
        <v>45838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ВАРНА РИЪЛТИС ЕАД</v>
      </c>
      <c r="B941" s="627" t="str">
        <f t="shared" si="55"/>
        <v>103252121</v>
      </c>
      <c r="C941" s="631">
        <f t="shared" si="56"/>
        <v>45838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9</v>
      </c>
    </row>
    <row r="942" spans="1:8">
      <c r="A942" s="627" t="str">
        <f t="shared" si="54"/>
        <v>ВАРНА РИЪЛТИС ЕАД</v>
      </c>
      <c r="B942" s="627" t="str">
        <f t="shared" si="55"/>
        <v>103252121</v>
      </c>
      <c r="C942" s="631">
        <f t="shared" si="56"/>
        <v>45838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1795</v>
      </c>
    </row>
    <row r="943" spans="1:8">
      <c r="A943" s="627" t="str">
        <f t="shared" si="54"/>
        <v>ВАРНА РИЪЛТИС ЕАД</v>
      </c>
      <c r="B943" s="627" t="str">
        <f t="shared" si="55"/>
        <v>103252121</v>
      </c>
      <c r="C943" s="631">
        <f t="shared" si="56"/>
        <v>45838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10807</v>
      </c>
    </row>
    <row r="944" spans="1:8">
      <c r="A944" s="627" t="str">
        <f t="shared" si="54"/>
        <v>ВАРНА РИЪЛТИС ЕАД</v>
      </c>
      <c r="B944" s="627" t="str">
        <f t="shared" si="55"/>
        <v>103252121</v>
      </c>
      <c r="C944" s="631">
        <f t="shared" si="56"/>
        <v>45838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ВАРНА РИЪЛТИС ЕАД</v>
      </c>
      <c r="B945" s="627" t="str">
        <f t="shared" si="55"/>
        <v>103252121</v>
      </c>
      <c r="C945" s="631">
        <f t="shared" si="56"/>
        <v>45838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ВАРНА РИЪЛТИС ЕАД</v>
      </c>
      <c r="B946" s="627" t="str">
        <f t="shared" si="55"/>
        <v>103252121</v>
      </c>
      <c r="C946" s="631">
        <f t="shared" si="56"/>
        <v>45838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ВАРНА РИЪЛТИС ЕАД</v>
      </c>
      <c r="B947" s="627" t="str">
        <f t="shared" si="55"/>
        <v>103252121</v>
      </c>
      <c r="C947" s="631">
        <f t="shared" si="56"/>
        <v>45838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ВАРНА РИЪЛТИС ЕАД</v>
      </c>
      <c r="B948" s="627" t="str">
        <f t="shared" si="55"/>
        <v>103252121</v>
      </c>
      <c r="C948" s="631">
        <f t="shared" si="56"/>
        <v>45838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ВАРНА РИЪЛТИС ЕАД</v>
      </c>
      <c r="B949" s="627" t="str">
        <f t="shared" si="55"/>
        <v>103252121</v>
      </c>
      <c r="C949" s="631">
        <f t="shared" si="56"/>
        <v>45838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ВАРНА РИЪЛТИС ЕАД</v>
      </c>
      <c r="B950" s="627" t="str">
        <f t="shared" si="55"/>
        <v>103252121</v>
      </c>
      <c r="C950" s="631">
        <f t="shared" si="56"/>
        <v>45838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ВАРНА РИЪЛТИС ЕАД</v>
      </c>
      <c r="B951" s="627" t="str">
        <f t="shared" si="55"/>
        <v>103252121</v>
      </c>
      <c r="C951" s="631">
        <f t="shared" si="56"/>
        <v>45838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ВАРНА РИЪЛТИС ЕАД</v>
      </c>
      <c r="B952" s="627" t="str">
        <f t="shared" si="55"/>
        <v>103252121</v>
      </c>
      <c r="C952" s="631">
        <f t="shared" si="56"/>
        <v>45838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ВАРНА РИЪЛТИС ЕАД</v>
      </c>
      <c r="B953" s="627" t="str">
        <f t="shared" si="55"/>
        <v>103252121</v>
      </c>
      <c r="C953" s="631">
        <f t="shared" si="56"/>
        <v>45838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ВАРНА РИЪЛТИС ЕАД</v>
      </c>
      <c r="B954" s="627" t="str">
        <f t="shared" si="55"/>
        <v>103252121</v>
      </c>
      <c r="C954" s="631">
        <f t="shared" si="56"/>
        <v>45838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ВАРНА РИЪЛТИС ЕАД</v>
      </c>
      <c r="B955" s="627" t="str">
        <f t="shared" si="55"/>
        <v>103252121</v>
      </c>
      <c r="C955" s="631">
        <f t="shared" si="56"/>
        <v>45838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1778</v>
      </c>
    </row>
    <row r="956" spans="1:8">
      <c r="A956" s="627" t="str">
        <f t="shared" si="54"/>
        <v>ВАРНА РИЪЛТИС ЕАД</v>
      </c>
      <c r="B956" s="627" t="str">
        <f t="shared" si="55"/>
        <v>103252121</v>
      </c>
      <c r="C956" s="631">
        <f t="shared" si="56"/>
        <v>45838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1667</v>
      </c>
    </row>
    <row r="957" spans="1:8">
      <c r="A957" s="627" t="str">
        <f t="shared" si="54"/>
        <v>ВАРНА РИЪЛТИС ЕАД</v>
      </c>
      <c r="B957" s="627" t="str">
        <f t="shared" si="55"/>
        <v>103252121</v>
      </c>
      <c r="C957" s="631">
        <f t="shared" si="56"/>
        <v>45838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111</v>
      </c>
    </row>
    <row r="958" spans="1:8">
      <c r="A958" s="627" t="str">
        <f t="shared" si="54"/>
        <v>ВАРНА РИЪЛТИС ЕАД</v>
      </c>
      <c r="B958" s="627" t="str">
        <f t="shared" si="55"/>
        <v>103252121</v>
      </c>
      <c r="C958" s="631">
        <f t="shared" si="56"/>
        <v>45838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ВАРНА РИЪЛТИС ЕАД</v>
      </c>
      <c r="B959" s="627" t="str">
        <f t="shared" si="55"/>
        <v>103252121</v>
      </c>
      <c r="C959" s="631">
        <f t="shared" si="56"/>
        <v>45838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6</v>
      </c>
    </row>
    <row r="960" spans="1:8">
      <c r="A960" s="627" t="str">
        <f t="shared" si="54"/>
        <v>ВАРНА РИЪЛТИС ЕАД</v>
      </c>
      <c r="B960" s="627" t="str">
        <f t="shared" si="55"/>
        <v>103252121</v>
      </c>
      <c r="C960" s="631">
        <f t="shared" si="56"/>
        <v>45838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2</v>
      </c>
    </row>
    <row r="961" spans="1:8">
      <c r="A961" s="627" t="str">
        <f t="shared" si="54"/>
        <v>ВАРНА РИЪЛТИС ЕАД</v>
      </c>
      <c r="B961" s="627" t="str">
        <f t="shared" si="55"/>
        <v>103252121</v>
      </c>
      <c r="C961" s="631">
        <f t="shared" si="56"/>
        <v>45838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ВАРНА РИЪЛТИС ЕАД</v>
      </c>
      <c r="B962" s="627" t="str">
        <f t="shared" si="55"/>
        <v>103252121</v>
      </c>
      <c r="C962" s="631">
        <f t="shared" si="56"/>
        <v>45838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ВАРНА РИЪЛТИС ЕАД</v>
      </c>
      <c r="B963" s="627" t="str">
        <f t="shared" si="55"/>
        <v>103252121</v>
      </c>
      <c r="C963" s="631">
        <f t="shared" si="56"/>
        <v>45838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ВАРНА РИЪЛТИС ЕАД</v>
      </c>
      <c r="B964" s="627" t="str">
        <f t="shared" si="55"/>
        <v>103252121</v>
      </c>
      <c r="C964" s="631">
        <f t="shared" si="56"/>
        <v>45838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ВАРНА РИЪЛТИС ЕАД</v>
      </c>
      <c r="B965" s="627" t="str">
        <f t="shared" si="55"/>
        <v>103252121</v>
      </c>
      <c r="C965" s="631">
        <f t="shared" si="56"/>
        <v>45838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ВАРНА РИЪЛТИС ЕАД</v>
      </c>
      <c r="B966" s="627" t="str">
        <f t="shared" si="55"/>
        <v>103252121</v>
      </c>
      <c r="C966" s="631">
        <f t="shared" si="56"/>
        <v>45838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ВАРНА РИЪЛТИС ЕАД</v>
      </c>
      <c r="B967" s="627" t="str">
        <f t="shared" si="55"/>
        <v>103252121</v>
      </c>
      <c r="C967" s="631">
        <f t="shared" si="56"/>
        <v>45838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ВАРНА РИЪЛТИС ЕАД</v>
      </c>
      <c r="B968" s="627" t="str">
        <f t="shared" si="55"/>
        <v>103252121</v>
      </c>
      <c r="C968" s="631">
        <f t="shared" si="56"/>
        <v>45838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ВАРНА РИЪЛТИС ЕАД</v>
      </c>
      <c r="B969" s="627" t="str">
        <f t="shared" si="55"/>
        <v>103252121</v>
      </c>
      <c r="C969" s="631">
        <f t="shared" si="56"/>
        <v>45838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ВАРНА РИЪЛТИС ЕАД</v>
      </c>
      <c r="B970" s="627" t="str">
        <f t="shared" si="55"/>
        <v>103252121</v>
      </c>
      <c r="C970" s="631">
        <f t="shared" si="56"/>
        <v>45838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ВАРНА РИЪЛТИС ЕАД</v>
      </c>
      <c r="B971" s="627" t="str">
        <f t="shared" si="55"/>
        <v>103252121</v>
      </c>
      <c r="C971" s="631">
        <f t="shared" si="56"/>
        <v>45838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ВАРНА РИЪЛТИС ЕАД</v>
      </c>
      <c r="B972" s="627" t="str">
        <f t="shared" si="55"/>
        <v>103252121</v>
      </c>
      <c r="C972" s="631">
        <f t="shared" si="56"/>
        <v>45838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ВАРНА РИЪЛТИС ЕАД</v>
      </c>
      <c r="B973" s="627" t="str">
        <f t="shared" si="55"/>
        <v>103252121</v>
      </c>
      <c r="C973" s="631">
        <f t="shared" si="56"/>
        <v>45838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ВАРНА РИЪЛТИС ЕАД</v>
      </c>
      <c r="B974" s="627" t="str">
        <f t="shared" si="55"/>
        <v>103252121</v>
      </c>
      <c r="C974" s="631">
        <f t="shared" si="56"/>
        <v>45838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1786</v>
      </c>
    </row>
    <row r="975" spans="1:8">
      <c r="A975" s="627" t="str">
        <f t="shared" si="54"/>
        <v>ВАРНА РИЪЛТИС ЕАД</v>
      </c>
      <c r="B975" s="627" t="str">
        <f t="shared" si="55"/>
        <v>103252121</v>
      </c>
      <c r="C975" s="631">
        <f t="shared" si="56"/>
        <v>45838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1786</v>
      </c>
    </row>
    <row r="976" spans="1:8">
      <c r="A976" s="627" t="str">
        <f t="shared" ref="A976:A1039" si="57">pdeName</f>
        <v>ВАРНА РИЪЛТИС ЕАД</v>
      </c>
      <c r="B976" s="627" t="str">
        <f t="shared" ref="B976:B1039" si="58">pdeBulstat</f>
        <v>103252121</v>
      </c>
      <c r="C976" s="631">
        <f t="shared" ref="C976:C1039" si="59">endDate</f>
        <v>45838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ВАРНА РИЪЛТИС ЕАД</v>
      </c>
      <c r="B977" s="627" t="str">
        <f t="shared" si="58"/>
        <v>103252121</v>
      </c>
      <c r="C977" s="631">
        <f t="shared" si="59"/>
        <v>45838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8606</v>
      </c>
    </row>
    <row r="978" spans="1:8">
      <c r="A978" s="627" t="str">
        <f t="shared" si="57"/>
        <v>ВАРНА РИЪЛТИС ЕАД</v>
      </c>
      <c r="B978" s="627" t="str">
        <f t="shared" si="58"/>
        <v>103252121</v>
      </c>
      <c r="C978" s="631">
        <f t="shared" si="59"/>
        <v>45838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8606</v>
      </c>
    </row>
    <row r="979" spans="1:8">
      <c r="A979" s="627" t="str">
        <f t="shared" si="57"/>
        <v>ВАРНА РИЪЛТИС ЕАД</v>
      </c>
      <c r="B979" s="627" t="str">
        <f t="shared" si="58"/>
        <v>103252121</v>
      </c>
      <c r="C979" s="631">
        <f t="shared" si="59"/>
        <v>45838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ВАРНА РИЪЛТИС ЕАД</v>
      </c>
      <c r="B980" s="627" t="str">
        <f t="shared" si="58"/>
        <v>103252121</v>
      </c>
      <c r="C980" s="631">
        <f t="shared" si="59"/>
        <v>45838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ВАРНА РИЪЛТИС ЕАД</v>
      </c>
      <c r="B981" s="627" t="str">
        <f t="shared" si="58"/>
        <v>103252121</v>
      </c>
      <c r="C981" s="631">
        <f t="shared" si="59"/>
        <v>45838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ВАРНА РИЪЛТИС ЕАД</v>
      </c>
      <c r="B982" s="627" t="str">
        <f t="shared" si="58"/>
        <v>103252121</v>
      </c>
      <c r="C982" s="631">
        <f t="shared" si="59"/>
        <v>45838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150</v>
      </c>
    </row>
    <row r="983" spans="1:8">
      <c r="A983" s="627" t="str">
        <f t="shared" si="57"/>
        <v>ВАРНА РИЪЛТИС ЕАД</v>
      </c>
      <c r="B983" s="627" t="str">
        <f t="shared" si="58"/>
        <v>103252121</v>
      </c>
      <c r="C983" s="631">
        <f t="shared" si="59"/>
        <v>45838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ВАРНА РИЪЛТИС ЕАД</v>
      </c>
      <c r="B984" s="627" t="str">
        <f t="shared" si="58"/>
        <v>103252121</v>
      </c>
      <c r="C984" s="631">
        <f t="shared" si="59"/>
        <v>45838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150</v>
      </c>
    </row>
    <row r="985" spans="1:8">
      <c r="A985" s="627" t="str">
        <f t="shared" si="57"/>
        <v>ВАРНА РИЪЛТИС ЕАД</v>
      </c>
      <c r="B985" s="627" t="str">
        <f t="shared" si="58"/>
        <v>103252121</v>
      </c>
      <c r="C985" s="631">
        <f t="shared" si="59"/>
        <v>45838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8756</v>
      </c>
    </row>
    <row r="986" spans="1:8">
      <c r="A986" s="627" t="str">
        <f t="shared" si="57"/>
        <v>ВАРНА РИЪЛТИС ЕАД</v>
      </c>
      <c r="B986" s="627" t="str">
        <f t="shared" si="58"/>
        <v>103252121</v>
      </c>
      <c r="C986" s="631">
        <f t="shared" si="59"/>
        <v>45838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256</v>
      </c>
    </row>
    <row r="987" spans="1:8">
      <c r="A987" s="627" t="str">
        <f t="shared" si="57"/>
        <v>ВАРНА РИЪЛТИС ЕАД</v>
      </c>
      <c r="B987" s="627" t="str">
        <f t="shared" si="58"/>
        <v>103252121</v>
      </c>
      <c r="C987" s="631">
        <f t="shared" si="59"/>
        <v>45838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ВАРНА РИЪЛТИС ЕАД</v>
      </c>
      <c r="B988" s="627" t="str">
        <f t="shared" si="58"/>
        <v>103252121</v>
      </c>
      <c r="C988" s="631">
        <f t="shared" si="59"/>
        <v>45838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ВАРНА РИЪЛТИС ЕАД</v>
      </c>
      <c r="B989" s="627" t="str">
        <f t="shared" si="58"/>
        <v>103252121</v>
      </c>
      <c r="C989" s="631">
        <f t="shared" si="59"/>
        <v>45838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ВАРНА РИЪЛТИС ЕАД</v>
      </c>
      <c r="B990" s="627" t="str">
        <f t="shared" si="58"/>
        <v>103252121</v>
      </c>
      <c r="C990" s="631">
        <f t="shared" si="59"/>
        <v>45838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ВАРНА РИЪЛТИС ЕАД</v>
      </c>
      <c r="B991" s="627" t="str">
        <f t="shared" si="58"/>
        <v>103252121</v>
      </c>
      <c r="C991" s="631">
        <f t="shared" si="59"/>
        <v>45838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ВАРНА РИЪЛТИС ЕАД</v>
      </c>
      <c r="B992" s="627" t="str">
        <f t="shared" si="58"/>
        <v>103252121</v>
      </c>
      <c r="C992" s="631">
        <f t="shared" si="59"/>
        <v>45838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ВАРНА РИЪЛТИС ЕАД</v>
      </c>
      <c r="B993" s="627" t="str">
        <f t="shared" si="58"/>
        <v>103252121</v>
      </c>
      <c r="C993" s="631">
        <f t="shared" si="59"/>
        <v>45838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ВАРНА РИЪЛТИС ЕАД</v>
      </c>
      <c r="B994" s="627" t="str">
        <f t="shared" si="58"/>
        <v>103252121</v>
      </c>
      <c r="C994" s="631">
        <f t="shared" si="59"/>
        <v>45838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ВАРНА РИЪЛТИС ЕАД</v>
      </c>
      <c r="B995" s="627" t="str">
        <f t="shared" si="58"/>
        <v>103252121</v>
      </c>
      <c r="C995" s="631">
        <f t="shared" si="59"/>
        <v>45838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ВАРНА РИЪЛТИС ЕАД</v>
      </c>
      <c r="B996" s="627" t="str">
        <f t="shared" si="58"/>
        <v>103252121</v>
      </c>
      <c r="C996" s="631">
        <f t="shared" si="59"/>
        <v>45838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ВАРНА РИЪЛТИС ЕАД</v>
      </c>
      <c r="B997" s="627" t="str">
        <f t="shared" si="58"/>
        <v>103252121</v>
      </c>
      <c r="C997" s="631">
        <f t="shared" si="59"/>
        <v>45838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ВАРНА РИЪЛТИС ЕАД</v>
      </c>
      <c r="B998" s="627" t="str">
        <f t="shared" si="58"/>
        <v>103252121</v>
      </c>
      <c r="C998" s="631">
        <f t="shared" si="59"/>
        <v>45838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ВАРНА РИЪЛТИС ЕАД</v>
      </c>
      <c r="B999" s="627" t="str">
        <f t="shared" si="58"/>
        <v>103252121</v>
      </c>
      <c r="C999" s="631">
        <f t="shared" si="59"/>
        <v>45838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ВАРНА РИЪЛТИС ЕАД</v>
      </c>
      <c r="B1000" s="627" t="str">
        <f t="shared" si="58"/>
        <v>103252121</v>
      </c>
      <c r="C1000" s="631">
        <f t="shared" si="59"/>
        <v>45838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ВАРНА РИЪЛТИС ЕАД</v>
      </c>
      <c r="B1001" s="627" t="str">
        <f t="shared" si="58"/>
        <v>103252121</v>
      </c>
      <c r="C1001" s="631">
        <f t="shared" si="59"/>
        <v>45838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9</v>
      </c>
    </row>
    <row r="1002" spans="1:8">
      <c r="A1002" s="627" t="str">
        <f t="shared" si="57"/>
        <v>ВАРНА РИЪЛТИС ЕАД</v>
      </c>
      <c r="B1002" s="627" t="str">
        <f t="shared" si="58"/>
        <v>103252121</v>
      </c>
      <c r="C1002" s="631">
        <f t="shared" si="59"/>
        <v>45838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ВАРНА РИЪЛТИС ЕАД</v>
      </c>
      <c r="B1003" s="627" t="str">
        <f t="shared" si="58"/>
        <v>103252121</v>
      </c>
      <c r="C1003" s="631">
        <f t="shared" si="59"/>
        <v>45838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ВАРНА РИЪЛТИС ЕАД</v>
      </c>
      <c r="B1004" s="627" t="str">
        <f t="shared" si="58"/>
        <v>103252121</v>
      </c>
      <c r="C1004" s="631">
        <f t="shared" si="59"/>
        <v>45838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ВАРНА РИЪЛТИС ЕАД</v>
      </c>
      <c r="B1005" s="627" t="str">
        <f t="shared" si="58"/>
        <v>103252121</v>
      </c>
      <c r="C1005" s="631">
        <f t="shared" si="59"/>
        <v>45838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9</v>
      </c>
    </row>
    <row r="1006" spans="1:8">
      <c r="A1006" s="627" t="str">
        <f t="shared" si="57"/>
        <v>ВАРНА РИЪЛТИС ЕАД</v>
      </c>
      <c r="B1006" s="627" t="str">
        <f t="shared" si="58"/>
        <v>103252121</v>
      </c>
      <c r="C1006" s="631">
        <f t="shared" si="59"/>
        <v>45838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9</v>
      </c>
    </row>
    <row r="1007" spans="1:8">
      <c r="A1007" s="627" t="str">
        <f t="shared" si="57"/>
        <v>ВАРНА РИЪЛТИС ЕАД</v>
      </c>
      <c r="B1007" s="627" t="str">
        <f t="shared" si="58"/>
        <v>103252121</v>
      </c>
      <c r="C1007" s="631">
        <f t="shared" si="59"/>
        <v>45838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9021</v>
      </c>
    </row>
    <row r="1008" spans="1:8">
      <c r="A1008" s="627" t="str">
        <f t="shared" si="57"/>
        <v>ВАРНА РИЪЛТИС ЕАД</v>
      </c>
      <c r="B1008" s="627" t="str">
        <f t="shared" si="58"/>
        <v>103252121</v>
      </c>
      <c r="C1008" s="631">
        <f t="shared" si="59"/>
        <v>45838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15292</v>
      </c>
    </row>
    <row r="1009" spans="1:8">
      <c r="A1009" s="627" t="str">
        <f t="shared" si="57"/>
        <v>ВАРНА РИЪЛТИС ЕАД</v>
      </c>
      <c r="B1009" s="627" t="str">
        <f t="shared" si="58"/>
        <v>103252121</v>
      </c>
      <c r="C1009" s="631">
        <f t="shared" si="59"/>
        <v>45838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15292</v>
      </c>
    </row>
    <row r="1010" spans="1:8">
      <c r="A1010" s="627" t="str">
        <f t="shared" si="57"/>
        <v>ВАРНА РИЪЛТИС ЕАД</v>
      </c>
      <c r="B1010" s="627" t="str">
        <f t="shared" si="58"/>
        <v>103252121</v>
      </c>
      <c r="C1010" s="631">
        <f t="shared" si="59"/>
        <v>45838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ВАРНА РИЪЛТИС ЕАД</v>
      </c>
      <c r="B1011" s="627" t="str">
        <f t="shared" si="58"/>
        <v>103252121</v>
      </c>
      <c r="C1011" s="631">
        <f t="shared" si="59"/>
        <v>45838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ВАРНА РИЪЛТИС ЕАД</v>
      </c>
      <c r="B1012" s="627" t="str">
        <f t="shared" si="58"/>
        <v>103252121</v>
      </c>
      <c r="C1012" s="631">
        <f t="shared" si="59"/>
        <v>45838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ВАРНА РИЪЛТИС ЕАД</v>
      </c>
      <c r="B1013" s="627" t="str">
        <f t="shared" si="58"/>
        <v>103252121</v>
      </c>
      <c r="C1013" s="631">
        <f t="shared" si="59"/>
        <v>45838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ВАРНА РИЪЛТИС ЕАД</v>
      </c>
      <c r="B1014" s="627" t="str">
        <f t="shared" si="58"/>
        <v>103252121</v>
      </c>
      <c r="C1014" s="631">
        <f t="shared" si="59"/>
        <v>45838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ВАРНА РИЪЛТИС ЕАД</v>
      </c>
      <c r="B1015" s="627" t="str">
        <f t="shared" si="58"/>
        <v>103252121</v>
      </c>
      <c r="C1015" s="631">
        <f t="shared" si="59"/>
        <v>45838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ВАРНА РИЪЛТИС ЕАД</v>
      </c>
      <c r="B1016" s="627" t="str">
        <f t="shared" si="58"/>
        <v>103252121</v>
      </c>
      <c r="C1016" s="631">
        <f t="shared" si="59"/>
        <v>45838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ВАРНА РИЪЛТИС ЕАД</v>
      </c>
      <c r="B1017" s="627" t="str">
        <f t="shared" si="58"/>
        <v>103252121</v>
      </c>
      <c r="C1017" s="631">
        <f t="shared" si="59"/>
        <v>45838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ВАРНА РИЪЛТИС ЕАД</v>
      </c>
      <c r="B1018" s="627" t="str">
        <f t="shared" si="58"/>
        <v>103252121</v>
      </c>
      <c r="C1018" s="631">
        <f t="shared" si="59"/>
        <v>45838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ВАРНА РИЪЛТИС ЕАД</v>
      </c>
      <c r="B1019" s="627" t="str">
        <f t="shared" si="58"/>
        <v>103252121</v>
      </c>
      <c r="C1019" s="631">
        <f t="shared" si="59"/>
        <v>45838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8000</v>
      </c>
    </row>
    <row r="1020" spans="1:8">
      <c r="A1020" s="627" t="str">
        <f t="shared" si="57"/>
        <v>ВАРНА РИЪЛТИС ЕАД</v>
      </c>
      <c r="B1020" s="627" t="str">
        <f t="shared" si="58"/>
        <v>103252121</v>
      </c>
      <c r="C1020" s="631">
        <f t="shared" si="59"/>
        <v>45838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ВАРНА РИЪЛТИС ЕАД</v>
      </c>
      <c r="B1021" s="627" t="str">
        <f t="shared" si="58"/>
        <v>103252121</v>
      </c>
      <c r="C1021" s="631">
        <f t="shared" si="59"/>
        <v>45838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ВАРНА РИЪЛТИС ЕАД</v>
      </c>
      <c r="B1022" s="627" t="str">
        <f t="shared" si="58"/>
        <v>103252121</v>
      </c>
      <c r="C1022" s="631">
        <f t="shared" si="59"/>
        <v>45838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23292</v>
      </c>
    </row>
    <row r="1023" spans="1:8">
      <c r="A1023" s="627" t="str">
        <f t="shared" si="57"/>
        <v>ВАРНА РИЪЛТИС ЕАД</v>
      </c>
      <c r="B1023" s="627" t="str">
        <f t="shared" si="58"/>
        <v>103252121</v>
      </c>
      <c r="C1023" s="631">
        <f t="shared" si="59"/>
        <v>45838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ВАРНА РИЪЛТИС ЕАД</v>
      </c>
      <c r="B1024" s="627" t="str">
        <f t="shared" si="58"/>
        <v>103252121</v>
      </c>
      <c r="C1024" s="631">
        <f t="shared" si="59"/>
        <v>45838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29</v>
      </c>
    </row>
    <row r="1025" spans="1:8">
      <c r="A1025" s="627" t="str">
        <f t="shared" si="57"/>
        <v>ВАРНА РИЪЛТИС ЕАД</v>
      </c>
      <c r="B1025" s="627" t="str">
        <f t="shared" si="58"/>
        <v>103252121</v>
      </c>
      <c r="C1025" s="631">
        <f t="shared" si="59"/>
        <v>45838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ВАРНА РИЪЛТИС ЕАД</v>
      </c>
      <c r="B1026" s="627" t="str">
        <f t="shared" si="58"/>
        <v>103252121</v>
      </c>
      <c r="C1026" s="631">
        <f t="shared" si="59"/>
        <v>45838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ВАРНА РИЪЛТИС ЕАД</v>
      </c>
      <c r="B1027" s="627" t="str">
        <f t="shared" si="58"/>
        <v>103252121</v>
      </c>
      <c r="C1027" s="631">
        <f t="shared" si="59"/>
        <v>45838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29</v>
      </c>
    </row>
    <row r="1028" spans="1:8">
      <c r="A1028" s="627" t="str">
        <f t="shared" si="57"/>
        <v>ВАРНА РИЪЛТИС ЕАД</v>
      </c>
      <c r="B1028" s="627" t="str">
        <f t="shared" si="58"/>
        <v>103252121</v>
      </c>
      <c r="C1028" s="631">
        <f t="shared" si="59"/>
        <v>45838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709</v>
      </c>
    </row>
    <row r="1029" spans="1:8">
      <c r="A1029" s="627" t="str">
        <f t="shared" si="57"/>
        <v>ВАРНА РИЪЛТИС ЕАД</v>
      </c>
      <c r="B1029" s="627" t="str">
        <f t="shared" si="58"/>
        <v>103252121</v>
      </c>
      <c r="C1029" s="631">
        <f t="shared" si="59"/>
        <v>45838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709</v>
      </c>
    </row>
    <row r="1030" spans="1:8">
      <c r="A1030" s="627" t="str">
        <f t="shared" si="57"/>
        <v>ВАРНА РИЪЛТИС ЕАД</v>
      </c>
      <c r="B1030" s="627" t="str">
        <f t="shared" si="58"/>
        <v>103252121</v>
      </c>
      <c r="C1030" s="631">
        <f t="shared" si="59"/>
        <v>45838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ВАРНА РИЪЛТИС ЕАД</v>
      </c>
      <c r="B1031" s="627" t="str">
        <f t="shared" si="58"/>
        <v>103252121</v>
      </c>
      <c r="C1031" s="631">
        <f t="shared" si="59"/>
        <v>45838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ВАРНА РИЪЛТИС ЕАД</v>
      </c>
      <c r="B1032" s="627" t="str">
        <f t="shared" si="58"/>
        <v>103252121</v>
      </c>
      <c r="C1032" s="631">
        <f t="shared" si="59"/>
        <v>45838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ВАРНА РИЪЛТИС ЕАД</v>
      </c>
      <c r="B1033" s="627" t="str">
        <f t="shared" si="58"/>
        <v>103252121</v>
      </c>
      <c r="C1033" s="631">
        <f t="shared" si="59"/>
        <v>45838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2000</v>
      </c>
    </row>
    <row r="1034" spans="1:8">
      <c r="A1034" s="627" t="str">
        <f t="shared" si="57"/>
        <v>ВАРНА РИЪЛТИС ЕАД</v>
      </c>
      <c r="B1034" s="627" t="str">
        <f t="shared" si="58"/>
        <v>103252121</v>
      </c>
      <c r="C1034" s="631">
        <f t="shared" si="59"/>
        <v>45838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ВАРНА РИЪЛТИС ЕАД</v>
      </c>
      <c r="B1035" s="627" t="str">
        <f t="shared" si="58"/>
        <v>103252121</v>
      </c>
      <c r="C1035" s="631">
        <f t="shared" si="59"/>
        <v>45838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2000</v>
      </c>
    </row>
    <row r="1036" spans="1:8">
      <c r="A1036" s="627" t="str">
        <f t="shared" si="57"/>
        <v>ВАРНА РИЪЛТИС ЕАД</v>
      </c>
      <c r="B1036" s="627" t="str">
        <f t="shared" si="58"/>
        <v>103252121</v>
      </c>
      <c r="C1036" s="631">
        <f t="shared" si="59"/>
        <v>45838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ВАРНА РИЪЛТИС ЕАД</v>
      </c>
      <c r="B1037" s="627" t="str">
        <f t="shared" si="58"/>
        <v>103252121</v>
      </c>
      <c r="C1037" s="631">
        <f t="shared" si="59"/>
        <v>45838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ВАРНА РИЪЛТИС ЕАД</v>
      </c>
      <c r="B1038" s="627" t="str">
        <f t="shared" si="58"/>
        <v>103252121</v>
      </c>
      <c r="C1038" s="631">
        <f t="shared" si="59"/>
        <v>45838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14</v>
      </c>
    </row>
    <row r="1039" spans="1:8">
      <c r="A1039" s="627" t="str">
        <f t="shared" si="57"/>
        <v>ВАРНА РИЪЛТИС ЕАД</v>
      </c>
      <c r="B1039" s="627" t="str">
        <f t="shared" si="58"/>
        <v>103252121</v>
      </c>
      <c r="C1039" s="631">
        <f t="shared" si="59"/>
        <v>45838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ВАРНА РИЪЛТИС ЕАД</v>
      </c>
      <c r="B1040" s="627" t="str">
        <f t="shared" ref="B1040:B1103" si="61">pdeBulstat</f>
        <v>103252121</v>
      </c>
      <c r="C1040" s="631">
        <f t="shared" ref="C1040:C1103" si="62">endDate</f>
        <v>45838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</v>
      </c>
    </row>
    <row r="1041" spans="1:8">
      <c r="A1041" s="627" t="str">
        <f t="shared" si="60"/>
        <v>ВАРНА РИЪЛТИС ЕАД</v>
      </c>
      <c r="B1041" s="627" t="str">
        <f t="shared" si="61"/>
        <v>103252121</v>
      </c>
      <c r="C1041" s="631">
        <f t="shared" si="62"/>
        <v>45838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ВАРНА РИЪЛТИС ЕАД</v>
      </c>
      <c r="B1042" s="627" t="str">
        <f t="shared" si="61"/>
        <v>103252121</v>
      </c>
      <c r="C1042" s="631">
        <f t="shared" si="62"/>
        <v>45838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</v>
      </c>
    </row>
    <row r="1043" spans="1:8">
      <c r="A1043" s="627" t="str">
        <f t="shared" si="60"/>
        <v>ВАРНА РИЪЛТИС ЕАД</v>
      </c>
      <c r="B1043" s="627" t="str">
        <f t="shared" si="61"/>
        <v>103252121</v>
      </c>
      <c r="C1043" s="631">
        <f t="shared" si="62"/>
        <v>45838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12</v>
      </c>
    </row>
    <row r="1044" spans="1:8">
      <c r="A1044" s="627" t="str">
        <f t="shared" si="60"/>
        <v>ВАРНА РИЪЛТИС ЕАД</v>
      </c>
      <c r="B1044" s="627" t="str">
        <f t="shared" si="61"/>
        <v>103252121</v>
      </c>
      <c r="C1044" s="631">
        <f t="shared" si="62"/>
        <v>45838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ВАРНА РИЪЛТИС ЕАД</v>
      </c>
      <c r="B1045" s="627" t="str">
        <f t="shared" si="61"/>
        <v>103252121</v>
      </c>
      <c r="C1045" s="631">
        <f t="shared" si="62"/>
        <v>45838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11</v>
      </c>
    </row>
    <row r="1046" spans="1:8">
      <c r="A1046" s="627" t="str">
        <f t="shared" si="60"/>
        <v>ВАРНА РИЪЛТИС ЕАД</v>
      </c>
      <c r="B1046" s="627" t="str">
        <f t="shared" si="61"/>
        <v>103252121</v>
      </c>
      <c r="C1046" s="631">
        <f t="shared" si="62"/>
        <v>45838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1</v>
      </c>
    </row>
    <row r="1047" spans="1:8">
      <c r="A1047" s="627" t="str">
        <f t="shared" si="60"/>
        <v>ВАРНА РИЪЛТИС ЕАД</v>
      </c>
      <c r="B1047" s="627" t="str">
        <f t="shared" si="61"/>
        <v>103252121</v>
      </c>
      <c r="C1047" s="631">
        <f t="shared" si="62"/>
        <v>45838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ВАРНА РИЪЛТИС ЕАД</v>
      </c>
      <c r="B1048" s="627" t="str">
        <f t="shared" si="61"/>
        <v>103252121</v>
      </c>
      <c r="C1048" s="631">
        <f t="shared" si="62"/>
        <v>45838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ВАРНА РИЪЛТИС ЕАД</v>
      </c>
      <c r="B1049" s="627" t="str">
        <f t="shared" si="61"/>
        <v>103252121</v>
      </c>
      <c r="C1049" s="631">
        <f t="shared" si="62"/>
        <v>45838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2752</v>
      </c>
    </row>
    <row r="1050" spans="1:8">
      <c r="A1050" s="627" t="str">
        <f t="shared" si="60"/>
        <v>ВАРНА РИЪЛТИС ЕАД</v>
      </c>
      <c r="B1050" s="627" t="str">
        <f t="shared" si="61"/>
        <v>103252121</v>
      </c>
      <c r="C1050" s="631">
        <f t="shared" si="62"/>
        <v>45838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26044</v>
      </c>
    </row>
    <row r="1051" spans="1:8">
      <c r="A1051" s="627" t="str">
        <f t="shared" si="60"/>
        <v>ВАРНА РИЪЛТИС ЕАД</v>
      </c>
      <c r="B1051" s="627" t="str">
        <f t="shared" si="61"/>
        <v>103252121</v>
      </c>
      <c r="C1051" s="631">
        <f t="shared" si="62"/>
        <v>45838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ВАРНА РИЪЛТИС ЕАД</v>
      </c>
      <c r="B1052" s="627" t="str">
        <f t="shared" si="61"/>
        <v>103252121</v>
      </c>
      <c r="C1052" s="631">
        <f t="shared" si="62"/>
        <v>45838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ВАРНА РИЪЛТИС ЕАД</v>
      </c>
      <c r="B1053" s="627" t="str">
        <f t="shared" si="61"/>
        <v>103252121</v>
      </c>
      <c r="C1053" s="631">
        <f t="shared" si="62"/>
        <v>45838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ВАРНА РИЪЛТИС ЕАД</v>
      </c>
      <c r="B1054" s="627" t="str">
        <f t="shared" si="61"/>
        <v>103252121</v>
      </c>
      <c r="C1054" s="631">
        <f t="shared" si="62"/>
        <v>45838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ВАРНА РИЪЛТИС ЕАД</v>
      </c>
      <c r="B1055" s="627" t="str">
        <f t="shared" si="61"/>
        <v>103252121</v>
      </c>
      <c r="C1055" s="631">
        <f t="shared" si="62"/>
        <v>45838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ВАРНА РИЪЛТИС ЕАД</v>
      </c>
      <c r="B1056" s="627" t="str">
        <f t="shared" si="61"/>
        <v>103252121</v>
      </c>
      <c r="C1056" s="631">
        <f t="shared" si="62"/>
        <v>45838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ВАРНА РИЪЛТИС ЕАД</v>
      </c>
      <c r="B1057" s="627" t="str">
        <f t="shared" si="61"/>
        <v>103252121</v>
      </c>
      <c r="C1057" s="631">
        <f t="shared" si="62"/>
        <v>45838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ВАРНА РИЪЛТИС ЕАД</v>
      </c>
      <c r="B1058" s="627" t="str">
        <f t="shared" si="61"/>
        <v>103252121</v>
      </c>
      <c r="C1058" s="631">
        <f t="shared" si="62"/>
        <v>45838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ВАРНА РИЪЛТИС ЕАД</v>
      </c>
      <c r="B1059" s="627" t="str">
        <f t="shared" si="61"/>
        <v>103252121</v>
      </c>
      <c r="C1059" s="631">
        <f t="shared" si="62"/>
        <v>45838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ВАРНА РИЪЛТИС ЕАД</v>
      </c>
      <c r="B1060" s="627" t="str">
        <f t="shared" si="61"/>
        <v>103252121</v>
      </c>
      <c r="C1060" s="631">
        <f t="shared" si="62"/>
        <v>45838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ВАРНА РИЪЛТИС ЕАД</v>
      </c>
      <c r="B1061" s="627" t="str">
        <f t="shared" si="61"/>
        <v>103252121</v>
      </c>
      <c r="C1061" s="631">
        <f t="shared" si="62"/>
        <v>45838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ВАРНА РИЪЛТИС ЕАД</v>
      </c>
      <c r="B1062" s="627" t="str">
        <f t="shared" si="61"/>
        <v>103252121</v>
      </c>
      <c r="C1062" s="631">
        <f t="shared" si="62"/>
        <v>45838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ВАРНА РИЪЛТИС ЕАД</v>
      </c>
      <c r="B1063" s="627" t="str">
        <f t="shared" si="61"/>
        <v>103252121</v>
      </c>
      <c r="C1063" s="631">
        <f t="shared" si="62"/>
        <v>45838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ВАРНА РИЪЛТИС ЕАД</v>
      </c>
      <c r="B1064" s="627" t="str">
        <f t="shared" si="61"/>
        <v>103252121</v>
      </c>
      <c r="C1064" s="631">
        <f t="shared" si="62"/>
        <v>45838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ВАРНА РИЪЛТИС ЕАД</v>
      </c>
      <c r="B1065" s="627" t="str">
        <f t="shared" si="61"/>
        <v>103252121</v>
      </c>
      <c r="C1065" s="631">
        <f t="shared" si="62"/>
        <v>45838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ВАРНА РИЪЛТИС ЕАД</v>
      </c>
      <c r="B1066" s="627" t="str">
        <f t="shared" si="61"/>
        <v>103252121</v>
      </c>
      <c r="C1066" s="631">
        <f t="shared" si="62"/>
        <v>45838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ВАРНА РИЪЛТИС ЕАД</v>
      </c>
      <c r="B1067" s="627" t="str">
        <f t="shared" si="61"/>
        <v>103252121</v>
      </c>
      <c r="C1067" s="631">
        <f t="shared" si="62"/>
        <v>45838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29</v>
      </c>
    </row>
    <row r="1068" spans="1:8">
      <c r="A1068" s="627" t="str">
        <f t="shared" si="60"/>
        <v>ВАРНА РИЪЛТИС ЕАД</v>
      </c>
      <c r="B1068" s="627" t="str">
        <f t="shared" si="61"/>
        <v>103252121</v>
      </c>
      <c r="C1068" s="631">
        <f t="shared" si="62"/>
        <v>45838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ВАРНА РИЪЛТИС ЕАД</v>
      </c>
      <c r="B1069" s="627" t="str">
        <f t="shared" si="61"/>
        <v>103252121</v>
      </c>
      <c r="C1069" s="631">
        <f t="shared" si="62"/>
        <v>45838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ВАРНА РИЪЛТИС ЕАД</v>
      </c>
      <c r="B1070" s="627" t="str">
        <f t="shared" si="61"/>
        <v>103252121</v>
      </c>
      <c r="C1070" s="631">
        <f t="shared" si="62"/>
        <v>45838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29</v>
      </c>
    </row>
    <row r="1071" spans="1:8">
      <c r="A1071" s="627" t="str">
        <f t="shared" si="60"/>
        <v>ВАРНА РИЪЛТИС ЕАД</v>
      </c>
      <c r="B1071" s="627" t="str">
        <f t="shared" si="61"/>
        <v>103252121</v>
      </c>
      <c r="C1071" s="631">
        <f t="shared" si="62"/>
        <v>45838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709</v>
      </c>
    </row>
    <row r="1072" spans="1:8">
      <c r="A1072" s="627" t="str">
        <f t="shared" si="60"/>
        <v>ВАРНА РИЪЛТИС ЕАД</v>
      </c>
      <c r="B1072" s="627" t="str">
        <f t="shared" si="61"/>
        <v>103252121</v>
      </c>
      <c r="C1072" s="631">
        <f t="shared" si="62"/>
        <v>45838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709</v>
      </c>
    </row>
    <row r="1073" spans="1:8">
      <c r="A1073" s="627" t="str">
        <f t="shared" si="60"/>
        <v>ВАРНА РИЪЛТИС ЕАД</v>
      </c>
      <c r="B1073" s="627" t="str">
        <f t="shared" si="61"/>
        <v>103252121</v>
      </c>
      <c r="C1073" s="631">
        <f t="shared" si="62"/>
        <v>45838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ВАРНА РИЪЛТИС ЕАД</v>
      </c>
      <c r="B1074" s="627" t="str">
        <f t="shared" si="61"/>
        <v>103252121</v>
      </c>
      <c r="C1074" s="631">
        <f t="shared" si="62"/>
        <v>45838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ВАРНА РИЪЛТИС ЕАД</v>
      </c>
      <c r="B1075" s="627" t="str">
        <f t="shared" si="61"/>
        <v>103252121</v>
      </c>
      <c r="C1075" s="631">
        <f t="shared" si="62"/>
        <v>45838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ВАРНА РИЪЛТИС ЕАД</v>
      </c>
      <c r="B1076" s="627" t="str">
        <f t="shared" si="61"/>
        <v>103252121</v>
      </c>
      <c r="C1076" s="631">
        <f t="shared" si="62"/>
        <v>45838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2000</v>
      </c>
    </row>
    <row r="1077" spans="1:8">
      <c r="A1077" s="627" t="str">
        <f t="shared" si="60"/>
        <v>ВАРНА РИЪЛТИС ЕАД</v>
      </c>
      <c r="B1077" s="627" t="str">
        <f t="shared" si="61"/>
        <v>103252121</v>
      </c>
      <c r="C1077" s="631">
        <f t="shared" si="62"/>
        <v>45838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ВАРНА РИЪЛТИС ЕАД</v>
      </c>
      <c r="B1078" s="627" t="str">
        <f t="shared" si="61"/>
        <v>103252121</v>
      </c>
      <c r="C1078" s="631">
        <f t="shared" si="62"/>
        <v>45838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2000</v>
      </c>
    </row>
    <row r="1079" spans="1:8">
      <c r="A1079" s="627" t="str">
        <f t="shared" si="60"/>
        <v>ВАРНА РИЪЛТИС ЕАД</v>
      </c>
      <c r="B1079" s="627" t="str">
        <f t="shared" si="61"/>
        <v>103252121</v>
      </c>
      <c r="C1079" s="631">
        <f t="shared" si="62"/>
        <v>45838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ВАРНА РИЪЛТИС ЕАД</v>
      </c>
      <c r="B1080" s="627" t="str">
        <f t="shared" si="61"/>
        <v>103252121</v>
      </c>
      <c r="C1080" s="631">
        <f t="shared" si="62"/>
        <v>45838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ВАРНА РИЪЛТИС ЕАД</v>
      </c>
      <c r="B1081" s="627" t="str">
        <f t="shared" si="61"/>
        <v>103252121</v>
      </c>
      <c r="C1081" s="631">
        <f t="shared" si="62"/>
        <v>45838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14</v>
      </c>
    </row>
    <row r="1082" spans="1:8">
      <c r="A1082" s="627" t="str">
        <f t="shared" si="60"/>
        <v>ВАРНА РИЪЛТИС ЕАД</v>
      </c>
      <c r="B1082" s="627" t="str">
        <f t="shared" si="61"/>
        <v>103252121</v>
      </c>
      <c r="C1082" s="631">
        <f t="shared" si="62"/>
        <v>45838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ВАРНА РИЪЛТИС ЕАД</v>
      </c>
      <c r="B1083" s="627" t="str">
        <f t="shared" si="61"/>
        <v>103252121</v>
      </c>
      <c r="C1083" s="631">
        <f t="shared" si="62"/>
        <v>45838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</v>
      </c>
    </row>
    <row r="1084" spans="1:8">
      <c r="A1084" s="627" t="str">
        <f t="shared" si="60"/>
        <v>ВАРНА РИЪЛТИС ЕАД</v>
      </c>
      <c r="B1084" s="627" t="str">
        <f t="shared" si="61"/>
        <v>103252121</v>
      </c>
      <c r="C1084" s="631">
        <f t="shared" si="62"/>
        <v>45838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ВАРНА РИЪЛТИС ЕАД</v>
      </c>
      <c r="B1085" s="627" t="str">
        <f t="shared" si="61"/>
        <v>103252121</v>
      </c>
      <c r="C1085" s="631">
        <f t="shared" si="62"/>
        <v>45838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1</v>
      </c>
    </row>
    <row r="1086" spans="1:8">
      <c r="A1086" s="627" t="str">
        <f t="shared" si="60"/>
        <v>ВАРНА РИЪЛТИС ЕАД</v>
      </c>
      <c r="B1086" s="627" t="str">
        <f t="shared" si="61"/>
        <v>103252121</v>
      </c>
      <c r="C1086" s="631">
        <f t="shared" si="62"/>
        <v>45838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12</v>
      </c>
    </row>
    <row r="1087" spans="1:8">
      <c r="A1087" s="627" t="str">
        <f t="shared" si="60"/>
        <v>ВАРНА РИЪЛТИС ЕАД</v>
      </c>
      <c r="B1087" s="627" t="str">
        <f t="shared" si="61"/>
        <v>103252121</v>
      </c>
      <c r="C1087" s="631">
        <f t="shared" si="62"/>
        <v>45838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ВАРНА РИЪЛТИС ЕАД</v>
      </c>
      <c r="B1088" s="627" t="str">
        <f t="shared" si="61"/>
        <v>103252121</v>
      </c>
      <c r="C1088" s="631">
        <f t="shared" si="62"/>
        <v>45838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11</v>
      </c>
    </row>
    <row r="1089" spans="1:8">
      <c r="A1089" s="627" t="str">
        <f t="shared" si="60"/>
        <v>ВАРНА РИЪЛТИС ЕАД</v>
      </c>
      <c r="B1089" s="627" t="str">
        <f t="shared" si="61"/>
        <v>103252121</v>
      </c>
      <c r="C1089" s="631">
        <f t="shared" si="62"/>
        <v>45838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1</v>
      </c>
    </row>
    <row r="1090" spans="1:8">
      <c r="A1090" s="627" t="str">
        <f t="shared" si="60"/>
        <v>ВАРНА РИЪЛТИС ЕАД</v>
      </c>
      <c r="B1090" s="627" t="str">
        <f t="shared" si="61"/>
        <v>103252121</v>
      </c>
      <c r="C1090" s="631">
        <f t="shared" si="62"/>
        <v>45838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ВАРНА РИЪЛТИС ЕАД</v>
      </c>
      <c r="B1091" s="627" t="str">
        <f t="shared" si="61"/>
        <v>103252121</v>
      </c>
      <c r="C1091" s="631">
        <f t="shared" si="62"/>
        <v>45838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ВАРНА РИЪЛТИС ЕАД</v>
      </c>
      <c r="B1092" s="627" t="str">
        <f t="shared" si="61"/>
        <v>103252121</v>
      </c>
      <c r="C1092" s="631">
        <f t="shared" si="62"/>
        <v>45838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2752</v>
      </c>
    </row>
    <row r="1093" spans="1:8">
      <c r="A1093" s="627" t="str">
        <f t="shared" si="60"/>
        <v>ВАРНА РИЪЛТИС ЕАД</v>
      </c>
      <c r="B1093" s="627" t="str">
        <f t="shared" si="61"/>
        <v>103252121</v>
      </c>
      <c r="C1093" s="631">
        <f t="shared" si="62"/>
        <v>45838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2752</v>
      </c>
    </row>
    <row r="1094" spans="1:8">
      <c r="A1094" s="627" t="str">
        <f t="shared" si="60"/>
        <v>ВАРНА РИЪЛТИС ЕАД</v>
      </c>
      <c r="B1094" s="627" t="str">
        <f t="shared" si="61"/>
        <v>103252121</v>
      </c>
      <c r="C1094" s="631">
        <f t="shared" si="62"/>
        <v>45838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15292</v>
      </c>
    </row>
    <row r="1095" spans="1:8">
      <c r="A1095" s="627" t="str">
        <f t="shared" si="60"/>
        <v>ВАРНА РИЪЛТИС ЕАД</v>
      </c>
      <c r="B1095" s="627" t="str">
        <f t="shared" si="61"/>
        <v>103252121</v>
      </c>
      <c r="C1095" s="631">
        <f t="shared" si="62"/>
        <v>45838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15292</v>
      </c>
    </row>
    <row r="1096" spans="1:8">
      <c r="A1096" s="627" t="str">
        <f t="shared" si="60"/>
        <v>ВАРНА РИЪЛТИС ЕАД</v>
      </c>
      <c r="B1096" s="627" t="str">
        <f t="shared" si="61"/>
        <v>103252121</v>
      </c>
      <c r="C1096" s="631">
        <f t="shared" si="62"/>
        <v>45838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ВАРНА РИЪЛТИС ЕАД</v>
      </c>
      <c r="B1097" s="627" t="str">
        <f t="shared" si="61"/>
        <v>103252121</v>
      </c>
      <c r="C1097" s="631">
        <f t="shared" si="62"/>
        <v>45838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ВАРНА РИЪЛТИС ЕАД</v>
      </c>
      <c r="B1098" s="627" t="str">
        <f t="shared" si="61"/>
        <v>103252121</v>
      </c>
      <c r="C1098" s="631">
        <f t="shared" si="62"/>
        <v>45838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ВАРНА РИЪЛТИС ЕАД</v>
      </c>
      <c r="B1099" s="627" t="str">
        <f t="shared" si="61"/>
        <v>103252121</v>
      </c>
      <c r="C1099" s="631">
        <f t="shared" si="62"/>
        <v>45838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ВАРНА РИЪЛТИС ЕАД</v>
      </c>
      <c r="B1100" s="627" t="str">
        <f t="shared" si="61"/>
        <v>103252121</v>
      </c>
      <c r="C1100" s="631">
        <f t="shared" si="62"/>
        <v>45838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ВАРНА РИЪЛТИС ЕАД</v>
      </c>
      <c r="B1101" s="627" t="str">
        <f t="shared" si="61"/>
        <v>103252121</v>
      </c>
      <c r="C1101" s="631">
        <f t="shared" si="62"/>
        <v>45838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ВАРНА РИЪЛТИС ЕАД</v>
      </c>
      <c r="B1102" s="627" t="str">
        <f t="shared" si="61"/>
        <v>103252121</v>
      </c>
      <c r="C1102" s="631">
        <f t="shared" si="62"/>
        <v>45838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ВАРНА РИЪЛТИС ЕАД</v>
      </c>
      <c r="B1103" s="627" t="str">
        <f t="shared" si="61"/>
        <v>103252121</v>
      </c>
      <c r="C1103" s="631">
        <f t="shared" si="62"/>
        <v>45838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ВАРНА РИЪЛТИС ЕАД</v>
      </c>
      <c r="B1104" s="627" t="str">
        <f t="shared" ref="B1104:B1167" si="64">pdeBulstat</f>
        <v>103252121</v>
      </c>
      <c r="C1104" s="631">
        <f t="shared" ref="C1104:C1167" si="65">endDate</f>
        <v>45838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ВАРНА РИЪЛТИС ЕАД</v>
      </c>
      <c r="B1105" s="627" t="str">
        <f t="shared" si="64"/>
        <v>103252121</v>
      </c>
      <c r="C1105" s="631">
        <f t="shared" si="65"/>
        <v>45838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8000</v>
      </c>
    </row>
    <row r="1106" spans="1:8">
      <c r="A1106" s="627" t="str">
        <f t="shared" si="63"/>
        <v>ВАРНА РИЪЛТИС ЕАД</v>
      </c>
      <c r="B1106" s="627" t="str">
        <f t="shared" si="64"/>
        <v>103252121</v>
      </c>
      <c r="C1106" s="631">
        <f t="shared" si="65"/>
        <v>45838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ВАРНА РИЪЛТИС ЕАД</v>
      </c>
      <c r="B1107" s="627" t="str">
        <f t="shared" si="64"/>
        <v>103252121</v>
      </c>
      <c r="C1107" s="631">
        <f t="shared" si="65"/>
        <v>45838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ВАРНА РИЪЛТИС ЕАД</v>
      </c>
      <c r="B1108" s="627" t="str">
        <f t="shared" si="64"/>
        <v>103252121</v>
      </c>
      <c r="C1108" s="631">
        <f t="shared" si="65"/>
        <v>45838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23292</v>
      </c>
    </row>
    <row r="1109" spans="1:8">
      <c r="A1109" s="627" t="str">
        <f t="shared" si="63"/>
        <v>ВАРНА РИЪЛТИС ЕАД</v>
      </c>
      <c r="B1109" s="627" t="str">
        <f t="shared" si="64"/>
        <v>103252121</v>
      </c>
      <c r="C1109" s="631">
        <f t="shared" si="65"/>
        <v>45838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ВАРНА РИЪЛТИС ЕАД</v>
      </c>
      <c r="B1110" s="627" t="str">
        <f t="shared" si="64"/>
        <v>103252121</v>
      </c>
      <c r="C1110" s="631">
        <f t="shared" si="65"/>
        <v>45838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ВАРНА РИЪЛТИС ЕАД</v>
      </c>
      <c r="B1111" s="627" t="str">
        <f t="shared" si="64"/>
        <v>103252121</v>
      </c>
      <c r="C1111" s="631">
        <f t="shared" si="65"/>
        <v>45838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ВАРНА РИЪЛТИС ЕАД</v>
      </c>
      <c r="B1112" s="627" t="str">
        <f t="shared" si="64"/>
        <v>103252121</v>
      </c>
      <c r="C1112" s="631">
        <f t="shared" si="65"/>
        <v>45838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ВАРНА РИЪЛТИС ЕАД</v>
      </c>
      <c r="B1113" s="627" t="str">
        <f t="shared" si="64"/>
        <v>103252121</v>
      </c>
      <c r="C1113" s="631">
        <f t="shared" si="65"/>
        <v>45838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ВАРНА РИЪЛТИС ЕАД</v>
      </c>
      <c r="B1114" s="627" t="str">
        <f t="shared" si="64"/>
        <v>103252121</v>
      </c>
      <c r="C1114" s="631">
        <f t="shared" si="65"/>
        <v>45838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ВАРНА РИЪЛТИС ЕАД</v>
      </c>
      <c r="B1115" s="627" t="str">
        <f t="shared" si="64"/>
        <v>103252121</v>
      </c>
      <c r="C1115" s="631">
        <f t="shared" si="65"/>
        <v>45838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ВАРНА РИЪЛТИС ЕАД</v>
      </c>
      <c r="B1116" s="627" t="str">
        <f t="shared" si="64"/>
        <v>103252121</v>
      </c>
      <c r="C1116" s="631">
        <f t="shared" si="65"/>
        <v>45838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ВАРНА РИЪЛТИС ЕАД</v>
      </c>
      <c r="B1117" s="627" t="str">
        <f t="shared" si="64"/>
        <v>103252121</v>
      </c>
      <c r="C1117" s="631">
        <f t="shared" si="65"/>
        <v>45838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ВАРНА РИЪЛТИС ЕАД</v>
      </c>
      <c r="B1118" s="627" t="str">
        <f t="shared" si="64"/>
        <v>103252121</v>
      </c>
      <c r="C1118" s="631">
        <f t="shared" si="65"/>
        <v>45838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ВАРНА РИЪЛТИС ЕАД</v>
      </c>
      <c r="B1119" s="627" t="str">
        <f t="shared" si="64"/>
        <v>103252121</v>
      </c>
      <c r="C1119" s="631">
        <f t="shared" si="65"/>
        <v>45838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ВАРНА РИЪЛТИС ЕАД</v>
      </c>
      <c r="B1120" s="627" t="str">
        <f t="shared" si="64"/>
        <v>103252121</v>
      </c>
      <c r="C1120" s="631">
        <f t="shared" si="65"/>
        <v>45838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ВАРНА РИЪЛТИС ЕАД</v>
      </c>
      <c r="B1121" s="627" t="str">
        <f t="shared" si="64"/>
        <v>103252121</v>
      </c>
      <c r="C1121" s="631">
        <f t="shared" si="65"/>
        <v>45838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ВАРНА РИЪЛТИС ЕАД</v>
      </c>
      <c r="B1122" s="627" t="str">
        <f t="shared" si="64"/>
        <v>103252121</v>
      </c>
      <c r="C1122" s="631">
        <f t="shared" si="65"/>
        <v>45838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ВАРНА РИЪЛТИС ЕАД</v>
      </c>
      <c r="B1123" s="627" t="str">
        <f t="shared" si="64"/>
        <v>103252121</v>
      </c>
      <c r="C1123" s="631">
        <f t="shared" si="65"/>
        <v>45838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ВАРНА РИЪЛТИС ЕАД</v>
      </c>
      <c r="B1124" s="627" t="str">
        <f t="shared" si="64"/>
        <v>103252121</v>
      </c>
      <c r="C1124" s="631">
        <f t="shared" si="65"/>
        <v>45838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ВАРНА РИЪЛТИС ЕАД</v>
      </c>
      <c r="B1125" s="627" t="str">
        <f t="shared" si="64"/>
        <v>103252121</v>
      </c>
      <c r="C1125" s="631">
        <f t="shared" si="65"/>
        <v>45838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ВАРНА РИЪЛТИС ЕАД</v>
      </c>
      <c r="B1126" s="627" t="str">
        <f t="shared" si="64"/>
        <v>103252121</v>
      </c>
      <c r="C1126" s="631">
        <f t="shared" si="65"/>
        <v>45838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ВАРНА РИЪЛТИС ЕАД</v>
      </c>
      <c r="B1127" s="627" t="str">
        <f t="shared" si="64"/>
        <v>103252121</v>
      </c>
      <c r="C1127" s="631">
        <f t="shared" si="65"/>
        <v>45838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ВАРНА РИЪЛТИС ЕАД</v>
      </c>
      <c r="B1128" s="627" t="str">
        <f t="shared" si="64"/>
        <v>103252121</v>
      </c>
      <c r="C1128" s="631">
        <f t="shared" si="65"/>
        <v>45838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ВАРНА РИЪЛТИС ЕАД</v>
      </c>
      <c r="B1129" s="627" t="str">
        <f t="shared" si="64"/>
        <v>103252121</v>
      </c>
      <c r="C1129" s="631">
        <f t="shared" si="65"/>
        <v>45838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ВАРНА РИЪЛТИС ЕАД</v>
      </c>
      <c r="B1130" s="627" t="str">
        <f t="shared" si="64"/>
        <v>103252121</v>
      </c>
      <c r="C1130" s="631">
        <f t="shared" si="65"/>
        <v>45838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ВАРНА РИЪЛТИС ЕАД</v>
      </c>
      <c r="B1131" s="627" t="str">
        <f t="shared" si="64"/>
        <v>103252121</v>
      </c>
      <c r="C1131" s="631">
        <f t="shared" si="65"/>
        <v>45838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ВАРНА РИЪЛТИС ЕАД</v>
      </c>
      <c r="B1132" s="627" t="str">
        <f t="shared" si="64"/>
        <v>103252121</v>
      </c>
      <c r="C1132" s="631">
        <f t="shared" si="65"/>
        <v>45838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ВАРНА РИЪЛТИС ЕАД</v>
      </c>
      <c r="B1133" s="627" t="str">
        <f t="shared" si="64"/>
        <v>103252121</v>
      </c>
      <c r="C1133" s="631">
        <f t="shared" si="65"/>
        <v>45838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ВАРНА РИЪЛТИС ЕАД</v>
      </c>
      <c r="B1134" s="627" t="str">
        <f t="shared" si="64"/>
        <v>103252121</v>
      </c>
      <c r="C1134" s="631">
        <f t="shared" si="65"/>
        <v>45838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ВАРНА РИЪЛТИС ЕАД</v>
      </c>
      <c r="B1135" s="627" t="str">
        <f t="shared" si="64"/>
        <v>103252121</v>
      </c>
      <c r="C1135" s="631">
        <f t="shared" si="65"/>
        <v>45838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ВАРНА РИЪЛТИС ЕАД</v>
      </c>
      <c r="B1136" s="627" t="str">
        <f t="shared" si="64"/>
        <v>103252121</v>
      </c>
      <c r="C1136" s="631">
        <f t="shared" si="65"/>
        <v>45838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23292</v>
      </c>
    </row>
    <row r="1137" spans="1:8">
      <c r="A1137" s="627" t="str">
        <f t="shared" si="63"/>
        <v>ВАРНА РИЪЛТИС ЕАД</v>
      </c>
      <c r="B1137" s="627" t="str">
        <f t="shared" si="64"/>
        <v>103252121</v>
      </c>
      <c r="C1137" s="631">
        <f t="shared" si="65"/>
        <v>45838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ВАРНА РИЪЛТИС ЕАД</v>
      </c>
      <c r="B1138" s="627" t="str">
        <f t="shared" si="64"/>
        <v>103252121</v>
      </c>
      <c r="C1138" s="631">
        <f t="shared" si="65"/>
        <v>45838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ВАРНА РИЪЛТИС ЕАД</v>
      </c>
      <c r="B1139" s="627" t="str">
        <f t="shared" si="64"/>
        <v>103252121</v>
      </c>
      <c r="C1139" s="631">
        <f t="shared" si="65"/>
        <v>45838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ВАРНА РИЪЛТИС ЕАД</v>
      </c>
      <c r="B1140" s="627" t="str">
        <f t="shared" si="64"/>
        <v>103252121</v>
      </c>
      <c r="C1140" s="631">
        <f t="shared" si="65"/>
        <v>45838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ВАРНА РИЪЛТИС ЕАД</v>
      </c>
      <c r="B1141" s="627" t="str">
        <f t="shared" si="64"/>
        <v>103252121</v>
      </c>
      <c r="C1141" s="631">
        <f t="shared" si="65"/>
        <v>45838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ВАРНА РИЪЛТИС ЕАД</v>
      </c>
      <c r="B1142" s="627" t="str">
        <f t="shared" si="64"/>
        <v>103252121</v>
      </c>
      <c r="C1142" s="631">
        <f t="shared" si="65"/>
        <v>45838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ВАРНА РИЪЛТИС ЕАД</v>
      </c>
      <c r="B1143" s="627" t="str">
        <f t="shared" si="64"/>
        <v>103252121</v>
      </c>
      <c r="C1143" s="631">
        <f t="shared" si="65"/>
        <v>45838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ВАРНА РИЪЛТИС ЕАД</v>
      </c>
      <c r="B1144" s="627" t="str">
        <f t="shared" si="64"/>
        <v>103252121</v>
      </c>
      <c r="C1144" s="631">
        <f t="shared" si="65"/>
        <v>45838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ВАРНА РИЪЛТИС ЕАД</v>
      </c>
      <c r="B1145" s="627" t="str">
        <f t="shared" si="64"/>
        <v>103252121</v>
      </c>
      <c r="C1145" s="631">
        <f t="shared" si="65"/>
        <v>45838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ВАРНА РИЪЛТИС ЕАД</v>
      </c>
      <c r="B1146" s="627" t="str">
        <f t="shared" si="64"/>
        <v>103252121</v>
      </c>
      <c r="C1146" s="631">
        <f t="shared" si="65"/>
        <v>45838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ВАРНА РИЪЛТИС ЕАД</v>
      </c>
      <c r="B1147" s="627" t="str">
        <f t="shared" si="64"/>
        <v>103252121</v>
      </c>
      <c r="C1147" s="631">
        <f t="shared" si="65"/>
        <v>45838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ВАРНА РИЪЛТИС ЕАД</v>
      </c>
      <c r="B1148" s="627" t="str">
        <f t="shared" si="64"/>
        <v>103252121</v>
      </c>
      <c r="C1148" s="631">
        <f t="shared" si="65"/>
        <v>45838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ВАРНА РИЪЛТИС ЕАД</v>
      </c>
      <c r="B1149" s="627" t="str">
        <f t="shared" si="64"/>
        <v>103252121</v>
      </c>
      <c r="C1149" s="631">
        <f t="shared" si="65"/>
        <v>45838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ВАРНА РИЪЛТИС ЕАД</v>
      </c>
      <c r="B1150" s="627" t="str">
        <f t="shared" si="64"/>
        <v>103252121</v>
      </c>
      <c r="C1150" s="631">
        <f t="shared" si="65"/>
        <v>45838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ВАРНА РИЪЛТИС ЕАД</v>
      </c>
      <c r="B1151" s="627" t="str">
        <f t="shared" si="64"/>
        <v>103252121</v>
      </c>
      <c r="C1151" s="631">
        <f t="shared" si="65"/>
        <v>45838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ВАРНА РИЪЛТИС ЕАД</v>
      </c>
      <c r="B1152" s="627" t="str">
        <f t="shared" si="64"/>
        <v>103252121</v>
      </c>
      <c r="C1152" s="631">
        <f t="shared" si="65"/>
        <v>45838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ВАРНА РИЪЛТИС ЕАД</v>
      </c>
      <c r="B1153" s="627" t="str">
        <f t="shared" si="64"/>
        <v>103252121</v>
      </c>
      <c r="C1153" s="631">
        <f t="shared" si="65"/>
        <v>45838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ВАРНА РИЪЛТИС ЕАД</v>
      </c>
      <c r="B1154" s="627" t="str">
        <f t="shared" si="64"/>
        <v>103252121</v>
      </c>
      <c r="C1154" s="631">
        <f t="shared" si="65"/>
        <v>45838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ВАРНА РИЪЛТИС ЕАД</v>
      </c>
      <c r="B1155" s="627" t="str">
        <f t="shared" si="64"/>
        <v>103252121</v>
      </c>
      <c r="C1155" s="631">
        <f t="shared" si="65"/>
        <v>45838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ВАРНА РИЪЛТИС ЕАД</v>
      </c>
      <c r="B1156" s="627" t="str">
        <f t="shared" si="64"/>
        <v>103252121</v>
      </c>
      <c r="C1156" s="631">
        <f t="shared" si="65"/>
        <v>45838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ВАРНА РИЪЛТИС ЕАД</v>
      </c>
      <c r="B1157" s="627" t="str">
        <f t="shared" si="64"/>
        <v>103252121</v>
      </c>
      <c r="C1157" s="631">
        <f t="shared" si="65"/>
        <v>45838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ВАРНА РИЪЛТИС ЕАД</v>
      </c>
      <c r="B1158" s="627" t="str">
        <f t="shared" si="64"/>
        <v>103252121</v>
      </c>
      <c r="C1158" s="631">
        <f t="shared" si="65"/>
        <v>45838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ВАРНА РИЪЛТИС ЕАД</v>
      </c>
      <c r="B1159" s="627" t="str">
        <f t="shared" si="64"/>
        <v>103252121</v>
      </c>
      <c r="C1159" s="631">
        <f t="shared" si="65"/>
        <v>45838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ВАРНА РИЪЛТИС ЕАД</v>
      </c>
      <c r="B1160" s="627" t="str">
        <f t="shared" si="64"/>
        <v>103252121</v>
      </c>
      <c r="C1160" s="631">
        <f t="shared" si="65"/>
        <v>45838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ВАРНА РИЪЛТИС ЕАД</v>
      </c>
      <c r="B1161" s="627" t="str">
        <f t="shared" si="64"/>
        <v>103252121</v>
      </c>
      <c r="C1161" s="631">
        <f t="shared" si="65"/>
        <v>45838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ВАРНА РИЪЛТИС ЕАД</v>
      </c>
      <c r="B1162" s="627" t="str">
        <f t="shared" si="64"/>
        <v>103252121</v>
      </c>
      <c r="C1162" s="631">
        <f t="shared" si="65"/>
        <v>45838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ВАРНА РИЪЛТИС ЕАД</v>
      </c>
      <c r="B1163" s="627" t="str">
        <f t="shared" si="64"/>
        <v>103252121</v>
      </c>
      <c r="C1163" s="631">
        <f t="shared" si="65"/>
        <v>45838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ВАРНА РИЪЛТИС ЕАД</v>
      </c>
      <c r="B1164" s="627" t="str">
        <f t="shared" si="64"/>
        <v>103252121</v>
      </c>
      <c r="C1164" s="631">
        <f t="shared" si="65"/>
        <v>45838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ВАРНА РИЪЛТИС ЕАД</v>
      </c>
      <c r="B1165" s="627" t="str">
        <f t="shared" si="64"/>
        <v>103252121</v>
      </c>
      <c r="C1165" s="631">
        <f t="shared" si="65"/>
        <v>45838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ВАРНА РИЪЛТИС ЕАД</v>
      </c>
      <c r="B1166" s="627" t="str">
        <f t="shared" si="64"/>
        <v>103252121</v>
      </c>
      <c r="C1166" s="631">
        <f t="shared" si="65"/>
        <v>45838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ВАРНА РИЪЛТИС ЕАД</v>
      </c>
      <c r="B1167" s="627" t="str">
        <f t="shared" si="64"/>
        <v>103252121</v>
      </c>
      <c r="C1167" s="631">
        <f t="shared" si="65"/>
        <v>45838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ВАРНА РИЪЛТИС ЕАД</v>
      </c>
      <c r="B1168" s="627" t="str">
        <f t="shared" ref="B1168:B1195" si="67">pdeBulstat</f>
        <v>103252121</v>
      </c>
      <c r="C1168" s="631">
        <f t="shared" ref="C1168:C1195" si="68">endDate</f>
        <v>45838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ВАРНА РИЪЛТИС ЕАД</v>
      </c>
      <c r="B1169" s="627" t="str">
        <f t="shared" si="67"/>
        <v>103252121</v>
      </c>
      <c r="C1169" s="631">
        <f t="shared" si="68"/>
        <v>45838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ВАРНА РИЪЛТИС ЕАД</v>
      </c>
      <c r="B1170" s="627" t="str">
        <f t="shared" si="67"/>
        <v>103252121</v>
      </c>
      <c r="C1170" s="631">
        <f t="shared" si="68"/>
        <v>45838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ВАРНА РИЪЛТИС ЕАД</v>
      </c>
      <c r="B1171" s="627" t="str">
        <f t="shared" si="67"/>
        <v>103252121</v>
      </c>
      <c r="C1171" s="631">
        <f t="shared" si="68"/>
        <v>45838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ВАРНА РИЪЛТИС ЕАД</v>
      </c>
      <c r="B1172" s="627" t="str">
        <f t="shared" si="67"/>
        <v>103252121</v>
      </c>
      <c r="C1172" s="631">
        <f t="shared" si="68"/>
        <v>45838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ВАРНА РИЪЛТИС ЕАД</v>
      </c>
      <c r="B1173" s="627" t="str">
        <f t="shared" si="67"/>
        <v>103252121</v>
      </c>
      <c r="C1173" s="631">
        <f t="shared" si="68"/>
        <v>45838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ВАРНА РИЪЛТИС ЕАД</v>
      </c>
      <c r="B1174" s="627" t="str">
        <f t="shared" si="67"/>
        <v>103252121</v>
      </c>
      <c r="C1174" s="631">
        <f t="shared" si="68"/>
        <v>45838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ВАРНА РИЪЛТИС ЕАД</v>
      </c>
      <c r="B1175" s="627" t="str">
        <f t="shared" si="67"/>
        <v>103252121</v>
      </c>
      <c r="C1175" s="631">
        <f t="shared" si="68"/>
        <v>45838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ВАРНА РИЪЛТИС ЕАД</v>
      </c>
      <c r="B1176" s="627" t="str">
        <f t="shared" si="67"/>
        <v>103252121</v>
      </c>
      <c r="C1176" s="631">
        <f t="shared" si="68"/>
        <v>45838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ВАРНА РИЪЛТИС ЕАД</v>
      </c>
      <c r="B1177" s="627" t="str">
        <f t="shared" si="67"/>
        <v>103252121</v>
      </c>
      <c r="C1177" s="631">
        <f t="shared" si="68"/>
        <v>45838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ВАРНА РИЪЛТИС ЕАД</v>
      </c>
      <c r="B1178" s="627" t="str">
        <f t="shared" si="67"/>
        <v>103252121</v>
      </c>
      <c r="C1178" s="631">
        <f t="shared" si="68"/>
        <v>45838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ВАРНА РИЪЛТИС ЕАД</v>
      </c>
      <c r="B1179" s="627" t="str">
        <f t="shared" si="67"/>
        <v>103252121</v>
      </c>
      <c r="C1179" s="631">
        <f t="shared" si="68"/>
        <v>45838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ВАРНА РИЪЛТИС ЕАД</v>
      </c>
      <c r="B1180" s="627" t="str">
        <f t="shared" si="67"/>
        <v>103252121</v>
      </c>
      <c r="C1180" s="631">
        <f t="shared" si="68"/>
        <v>45838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ВАРНА РИЪЛТИС ЕАД</v>
      </c>
      <c r="B1181" s="627" t="str">
        <f t="shared" si="67"/>
        <v>103252121</v>
      </c>
      <c r="C1181" s="631">
        <f t="shared" si="68"/>
        <v>45838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ВАРНА РИЪЛТИС ЕАД</v>
      </c>
      <c r="B1182" s="627" t="str">
        <f t="shared" si="67"/>
        <v>103252121</v>
      </c>
      <c r="C1182" s="631">
        <f t="shared" si="68"/>
        <v>45838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ВАРНА РИЪЛТИС ЕАД</v>
      </c>
      <c r="B1183" s="627" t="str">
        <f t="shared" si="67"/>
        <v>103252121</v>
      </c>
      <c r="C1183" s="631">
        <f t="shared" si="68"/>
        <v>45838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ВАРНА РИЪЛТИС ЕАД</v>
      </c>
      <c r="B1184" s="627" t="str">
        <f t="shared" si="67"/>
        <v>103252121</v>
      </c>
      <c r="C1184" s="631">
        <f t="shared" si="68"/>
        <v>45838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ВАРНА РИЪЛТИС ЕАД</v>
      </c>
      <c r="B1185" s="627" t="str">
        <f t="shared" si="67"/>
        <v>103252121</v>
      </c>
      <c r="C1185" s="631">
        <f t="shared" si="68"/>
        <v>45838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ВАРНА РИЪЛТИС ЕАД</v>
      </c>
      <c r="B1186" s="627" t="str">
        <f t="shared" si="67"/>
        <v>103252121</v>
      </c>
      <c r="C1186" s="631">
        <f t="shared" si="68"/>
        <v>45838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ВАРНА РИЪЛТИС ЕАД</v>
      </c>
      <c r="B1187" s="627" t="str">
        <f t="shared" si="67"/>
        <v>103252121</v>
      </c>
      <c r="C1187" s="631">
        <f t="shared" si="68"/>
        <v>45838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ВАРНА РИЪЛТИС ЕАД</v>
      </c>
      <c r="B1188" s="627" t="str">
        <f t="shared" si="67"/>
        <v>103252121</v>
      </c>
      <c r="C1188" s="631">
        <f t="shared" si="68"/>
        <v>45838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ВАРНА РИЪЛТИС ЕАД</v>
      </c>
      <c r="B1189" s="627" t="str">
        <f t="shared" si="67"/>
        <v>103252121</v>
      </c>
      <c r="C1189" s="631">
        <f t="shared" si="68"/>
        <v>45838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ВАРНА РИЪЛТИС ЕАД</v>
      </c>
      <c r="B1190" s="627" t="str">
        <f t="shared" si="67"/>
        <v>103252121</v>
      </c>
      <c r="C1190" s="631">
        <f t="shared" si="68"/>
        <v>45838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ВАРНА РИЪЛТИС ЕАД</v>
      </c>
      <c r="B1191" s="627" t="str">
        <f t="shared" si="67"/>
        <v>103252121</v>
      </c>
      <c r="C1191" s="631">
        <f t="shared" si="68"/>
        <v>45838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ВАРНА РИЪЛТИС ЕАД</v>
      </c>
      <c r="B1192" s="627" t="str">
        <f t="shared" si="67"/>
        <v>103252121</v>
      </c>
      <c r="C1192" s="631">
        <f t="shared" si="68"/>
        <v>45838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ВАРНА РИЪЛТИС ЕАД</v>
      </c>
      <c r="B1193" s="627" t="str">
        <f t="shared" si="67"/>
        <v>103252121</v>
      </c>
      <c r="C1193" s="631">
        <f t="shared" si="68"/>
        <v>45838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ВАРНА РИЪЛТИС ЕАД</v>
      </c>
      <c r="B1194" s="627" t="str">
        <f t="shared" si="67"/>
        <v>103252121</v>
      </c>
      <c r="C1194" s="631">
        <f t="shared" si="68"/>
        <v>45838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ВАРНА РИЪЛТИС ЕАД</v>
      </c>
      <c r="B1195" s="627" t="str">
        <f t="shared" si="67"/>
        <v>103252121</v>
      </c>
      <c r="C1195" s="631">
        <f t="shared" si="68"/>
        <v>45838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ВАРНА РИЪЛТИС ЕАД</v>
      </c>
      <c r="B1197" s="627" t="str">
        <f t="shared" ref="B1197:B1228" si="70">pdeBulstat</f>
        <v>103252121</v>
      </c>
      <c r="C1197" s="631">
        <f t="shared" ref="C1197:C1228" si="71">endDate</f>
        <v>45838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ВАРНА РИЪЛТИС ЕАД</v>
      </c>
      <c r="B1198" s="627" t="str">
        <f t="shared" si="70"/>
        <v>103252121</v>
      </c>
      <c r="C1198" s="631">
        <f t="shared" si="71"/>
        <v>45838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ВАРНА РИЪЛТИС ЕАД</v>
      </c>
      <c r="B1199" s="627" t="str">
        <f t="shared" si="70"/>
        <v>103252121</v>
      </c>
      <c r="C1199" s="631">
        <f t="shared" si="71"/>
        <v>45838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ВАРНА РИЪЛТИС ЕАД</v>
      </c>
      <c r="B1200" s="627" t="str">
        <f t="shared" si="70"/>
        <v>103252121</v>
      </c>
      <c r="C1200" s="631">
        <f t="shared" si="71"/>
        <v>45838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ВАРНА РИЪЛТИС ЕАД</v>
      </c>
      <c r="B1201" s="627" t="str">
        <f t="shared" si="70"/>
        <v>103252121</v>
      </c>
      <c r="C1201" s="631">
        <f t="shared" si="71"/>
        <v>45838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ВАРНА РИЪЛТИС ЕАД</v>
      </c>
      <c r="B1202" s="627" t="str">
        <f t="shared" si="70"/>
        <v>103252121</v>
      </c>
      <c r="C1202" s="631">
        <f t="shared" si="71"/>
        <v>45838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ВАРНА РИЪЛТИС ЕАД</v>
      </c>
      <c r="B1203" s="627" t="str">
        <f t="shared" si="70"/>
        <v>103252121</v>
      </c>
      <c r="C1203" s="631">
        <f t="shared" si="71"/>
        <v>45838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59000</v>
      </c>
    </row>
    <row r="1204" spans="1:8">
      <c r="A1204" s="627" t="str">
        <f t="shared" si="69"/>
        <v>ВАРНА РИЪЛТИС ЕАД</v>
      </c>
      <c r="B1204" s="627" t="str">
        <f t="shared" si="70"/>
        <v>103252121</v>
      </c>
      <c r="C1204" s="631">
        <f t="shared" si="71"/>
        <v>45838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ВАРНА РИЪЛТИС ЕАД</v>
      </c>
      <c r="B1205" s="627" t="str">
        <f t="shared" si="70"/>
        <v>103252121</v>
      </c>
      <c r="C1205" s="631">
        <f t="shared" si="71"/>
        <v>45838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ВАРНА РИЪЛТИС ЕАД</v>
      </c>
      <c r="B1206" s="627" t="str">
        <f t="shared" si="70"/>
        <v>103252121</v>
      </c>
      <c r="C1206" s="631">
        <f t="shared" si="71"/>
        <v>45838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ВАРНА РИЪЛТИС ЕАД</v>
      </c>
      <c r="B1207" s="627" t="str">
        <f t="shared" si="70"/>
        <v>103252121</v>
      </c>
      <c r="C1207" s="631">
        <f t="shared" si="71"/>
        <v>45838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ВАРНА РИЪЛТИС ЕАД</v>
      </c>
      <c r="B1208" s="627" t="str">
        <f t="shared" si="70"/>
        <v>103252121</v>
      </c>
      <c r="C1208" s="631">
        <f t="shared" si="71"/>
        <v>45838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ВАРНА РИЪЛТИС ЕАД</v>
      </c>
      <c r="B1209" s="627" t="str">
        <f t="shared" si="70"/>
        <v>103252121</v>
      </c>
      <c r="C1209" s="631">
        <f t="shared" si="71"/>
        <v>45838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ВАРНА РИЪЛТИС ЕАД</v>
      </c>
      <c r="B1210" s="627" t="str">
        <f t="shared" si="70"/>
        <v>103252121</v>
      </c>
      <c r="C1210" s="631">
        <f t="shared" si="71"/>
        <v>45838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59000</v>
      </c>
    </row>
    <row r="1211" spans="1:8">
      <c r="A1211" s="627" t="str">
        <f t="shared" si="69"/>
        <v>ВАРНА РИЪЛТИС ЕАД</v>
      </c>
      <c r="B1211" s="627" t="str">
        <f t="shared" si="70"/>
        <v>103252121</v>
      </c>
      <c r="C1211" s="631">
        <f t="shared" si="71"/>
        <v>45838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ВАРНА РИЪЛТИС ЕАД</v>
      </c>
      <c r="B1212" s="627" t="str">
        <f t="shared" si="70"/>
        <v>103252121</v>
      </c>
      <c r="C1212" s="631">
        <f t="shared" si="71"/>
        <v>45838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ВАРНА РИЪЛТИС ЕАД</v>
      </c>
      <c r="B1213" s="627" t="str">
        <f t="shared" si="70"/>
        <v>103252121</v>
      </c>
      <c r="C1213" s="631">
        <f t="shared" si="71"/>
        <v>45838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ВАРНА РИЪЛТИС ЕАД</v>
      </c>
      <c r="B1214" s="627" t="str">
        <f t="shared" si="70"/>
        <v>103252121</v>
      </c>
      <c r="C1214" s="631">
        <f t="shared" si="71"/>
        <v>45838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ВАРНА РИЪЛТИС ЕАД</v>
      </c>
      <c r="B1215" s="627" t="str">
        <f t="shared" si="70"/>
        <v>103252121</v>
      </c>
      <c r="C1215" s="631">
        <f t="shared" si="71"/>
        <v>45838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ВАРНА РИЪЛТИС ЕАД</v>
      </c>
      <c r="B1216" s="627" t="str">
        <f t="shared" si="70"/>
        <v>103252121</v>
      </c>
      <c r="C1216" s="631">
        <f t="shared" si="71"/>
        <v>45838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ВАРНА РИЪЛТИС ЕАД</v>
      </c>
      <c r="B1217" s="627" t="str">
        <f t="shared" si="70"/>
        <v>103252121</v>
      </c>
      <c r="C1217" s="631">
        <f t="shared" si="71"/>
        <v>45838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ВАРНА РИЪЛТИС ЕАД</v>
      </c>
      <c r="B1218" s="627" t="str">
        <f t="shared" si="70"/>
        <v>103252121</v>
      </c>
      <c r="C1218" s="631">
        <f t="shared" si="71"/>
        <v>45838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ВАРНА РИЪЛТИС ЕАД</v>
      </c>
      <c r="B1219" s="627" t="str">
        <f t="shared" si="70"/>
        <v>103252121</v>
      </c>
      <c r="C1219" s="631">
        <f t="shared" si="71"/>
        <v>45838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ВАРНА РИЪЛТИС ЕАД</v>
      </c>
      <c r="B1220" s="627" t="str">
        <f t="shared" si="70"/>
        <v>103252121</v>
      </c>
      <c r="C1220" s="631">
        <f t="shared" si="71"/>
        <v>45838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ВАРНА РИЪЛТИС ЕАД</v>
      </c>
      <c r="B1221" s="627" t="str">
        <f t="shared" si="70"/>
        <v>103252121</v>
      </c>
      <c r="C1221" s="631">
        <f t="shared" si="71"/>
        <v>45838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ВАРНА РИЪЛТИС ЕАД</v>
      </c>
      <c r="B1222" s="627" t="str">
        <f t="shared" si="70"/>
        <v>103252121</v>
      </c>
      <c r="C1222" s="631">
        <f t="shared" si="71"/>
        <v>45838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ВАРНА РИЪЛТИС ЕАД</v>
      </c>
      <c r="B1223" s="627" t="str">
        <f t="shared" si="70"/>
        <v>103252121</v>
      </c>
      <c r="C1223" s="631">
        <f t="shared" si="71"/>
        <v>45838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ВАРНА РИЪЛТИС ЕАД</v>
      </c>
      <c r="B1224" s="627" t="str">
        <f t="shared" si="70"/>
        <v>103252121</v>
      </c>
      <c r="C1224" s="631">
        <f t="shared" si="71"/>
        <v>45838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ВАРНА РИЪЛТИС ЕАД</v>
      </c>
      <c r="B1225" s="627" t="str">
        <f t="shared" si="70"/>
        <v>103252121</v>
      </c>
      <c r="C1225" s="631">
        <f t="shared" si="71"/>
        <v>45838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ВАРНА РИЪЛТИС ЕАД</v>
      </c>
      <c r="B1226" s="627" t="str">
        <f t="shared" si="70"/>
        <v>103252121</v>
      </c>
      <c r="C1226" s="631">
        <f t="shared" si="71"/>
        <v>45838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ВАРНА РИЪЛТИС ЕАД</v>
      </c>
      <c r="B1227" s="627" t="str">
        <f t="shared" si="70"/>
        <v>103252121</v>
      </c>
      <c r="C1227" s="631">
        <f t="shared" si="71"/>
        <v>45838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ВАРНА РИЪЛТИС ЕАД</v>
      </c>
      <c r="B1228" s="627" t="str">
        <f t="shared" si="70"/>
        <v>103252121</v>
      </c>
      <c r="C1228" s="631">
        <f t="shared" si="71"/>
        <v>45838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ВАРНА РИЪЛТИС ЕАД</v>
      </c>
      <c r="B1229" s="627" t="str">
        <f t="shared" ref="B1229:B1260" si="73">pdeBulstat</f>
        <v>103252121</v>
      </c>
      <c r="C1229" s="631">
        <f t="shared" ref="C1229:C1260" si="74">endDate</f>
        <v>45838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ВАРНА РИЪЛТИС ЕАД</v>
      </c>
      <c r="B1230" s="627" t="str">
        <f t="shared" si="73"/>
        <v>103252121</v>
      </c>
      <c r="C1230" s="631">
        <f t="shared" si="74"/>
        <v>45838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ВАРНА РИЪЛТИС ЕАД</v>
      </c>
      <c r="B1231" s="627" t="str">
        <f t="shared" si="73"/>
        <v>103252121</v>
      </c>
      <c r="C1231" s="631">
        <f t="shared" si="74"/>
        <v>45838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ВАРНА РИЪЛТИС ЕАД</v>
      </c>
      <c r="B1232" s="627" t="str">
        <f t="shared" si="73"/>
        <v>103252121</v>
      </c>
      <c r="C1232" s="631">
        <f t="shared" si="74"/>
        <v>45838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ВАРНА РИЪЛТИС ЕАД</v>
      </c>
      <c r="B1233" s="627" t="str">
        <f t="shared" si="73"/>
        <v>103252121</v>
      </c>
      <c r="C1233" s="631">
        <f t="shared" si="74"/>
        <v>45838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ВАРНА РИЪЛТИС ЕАД</v>
      </c>
      <c r="B1234" s="627" t="str">
        <f t="shared" si="73"/>
        <v>103252121</v>
      </c>
      <c r="C1234" s="631">
        <f t="shared" si="74"/>
        <v>45838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ВАРНА РИЪЛТИС ЕАД</v>
      </c>
      <c r="B1235" s="627" t="str">
        <f t="shared" si="73"/>
        <v>103252121</v>
      </c>
      <c r="C1235" s="631">
        <f t="shared" si="74"/>
        <v>45838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ВАРНА РИЪЛТИС ЕАД</v>
      </c>
      <c r="B1236" s="627" t="str">
        <f t="shared" si="73"/>
        <v>103252121</v>
      </c>
      <c r="C1236" s="631">
        <f t="shared" si="74"/>
        <v>45838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ВАРНА РИЪЛТИС ЕАД</v>
      </c>
      <c r="B1237" s="627" t="str">
        <f t="shared" si="73"/>
        <v>103252121</v>
      </c>
      <c r="C1237" s="631">
        <f t="shared" si="74"/>
        <v>45838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ВАРНА РИЪЛТИС ЕАД</v>
      </c>
      <c r="B1238" s="627" t="str">
        <f t="shared" si="73"/>
        <v>103252121</v>
      </c>
      <c r="C1238" s="631">
        <f t="shared" si="74"/>
        <v>45838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ВАРНА РИЪЛТИС ЕАД</v>
      </c>
      <c r="B1239" s="627" t="str">
        <f t="shared" si="73"/>
        <v>103252121</v>
      </c>
      <c r="C1239" s="631">
        <f t="shared" si="74"/>
        <v>45838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ВАРНА РИЪЛТИС ЕАД</v>
      </c>
      <c r="B1240" s="627" t="str">
        <f t="shared" si="73"/>
        <v>103252121</v>
      </c>
      <c r="C1240" s="631">
        <f t="shared" si="74"/>
        <v>45838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ВАРНА РИЪЛТИС ЕАД</v>
      </c>
      <c r="B1241" s="627" t="str">
        <f t="shared" si="73"/>
        <v>103252121</v>
      </c>
      <c r="C1241" s="631">
        <f t="shared" si="74"/>
        <v>45838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ВАРНА РИЪЛТИС ЕАД</v>
      </c>
      <c r="B1242" s="627" t="str">
        <f t="shared" si="73"/>
        <v>103252121</v>
      </c>
      <c r="C1242" s="631">
        <f t="shared" si="74"/>
        <v>45838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ВАРНА РИЪЛТИС ЕАД</v>
      </c>
      <c r="B1243" s="627" t="str">
        <f t="shared" si="73"/>
        <v>103252121</v>
      </c>
      <c r="C1243" s="631">
        <f t="shared" si="74"/>
        <v>45838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ВАРНА РИЪЛТИС ЕАД</v>
      </c>
      <c r="B1244" s="627" t="str">
        <f t="shared" si="73"/>
        <v>103252121</v>
      </c>
      <c r="C1244" s="631">
        <f t="shared" si="74"/>
        <v>45838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ВАРНА РИЪЛТИС ЕАД</v>
      </c>
      <c r="B1245" s="627" t="str">
        <f t="shared" si="73"/>
        <v>103252121</v>
      </c>
      <c r="C1245" s="631">
        <f t="shared" si="74"/>
        <v>45838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989</v>
      </c>
    </row>
    <row r="1246" spans="1:8">
      <c r="A1246" s="627" t="str">
        <f t="shared" si="72"/>
        <v>ВАРНА РИЪЛТИС ЕАД</v>
      </c>
      <c r="B1246" s="627" t="str">
        <f t="shared" si="73"/>
        <v>103252121</v>
      </c>
      <c r="C1246" s="631">
        <f t="shared" si="74"/>
        <v>45838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ВАРНА РИЪЛТИС ЕАД</v>
      </c>
      <c r="B1247" s="627" t="str">
        <f t="shared" si="73"/>
        <v>103252121</v>
      </c>
      <c r="C1247" s="631">
        <f t="shared" si="74"/>
        <v>45838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ВАРНА РИЪЛТИС ЕАД</v>
      </c>
      <c r="B1248" s="627" t="str">
        <f t="shared" si="73"/>
        <v>103252121</v>
      </c>
      <c r="C1248" s="631">
        <f t="shared" si="74"/>
        <v>45838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ВАРНА РИЪЛТИС ЕАД</v>
      </c>
      <c r="B1249" s="627" t="str">
        <f t="shared" si="73"/>
        <v>103252121</v>
      </c>
      <c r="C1249" s="631">
        <f t="shared" si="74"/>
        <v>45838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ВАРНА РИЪЛТИС ЕАД</v>
      </c>
      <c r="B1250" s="627" t="str">
        <f t="shared" si="73"/>
        <v>103252121</v>
      </c>
      <c r="C1250" s="631">
        <f t="shared" si="74"/>
        <v>45838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ВАРНА РИЪЛТИС ЕАД</v>
      </c>
      <c r="B1251" s="627" t="str">
        <f t="shared" si="73"/>
        <v>103252121</v>
      </c>
      <c r="C1251" s="631">
        <f t="shared" si="74"/>
        <v>45838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ВАРНА РИЪЛТИС ЕАД</v>
      </c>
      <c r="B1252" s="627" t="str">
        <f t="shared" si="73"/>
        <v>103252121</v>
      </c>
      <c r="C1252" s="631">
        <f t="shared" si="74"/>
        <v>45838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989</v>
      </c>
    </row>
    <row r="1253" spans="1:8">
      <c r="A1253" s="627" t="str">
        <f t="shared" si="72"/>
        <v>ВАРНА РИЪЛТИС ЕАД</v>
      </c>
      <c r="B1253" s="627" t="str">
        <f t="shared" si="73"/>
        <v>103252121</v>
      </c>
      <c r="C1253" s="631">
        <f t="shared" si="74"/>
        <v>45838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ВАРНА РИЪЛТИС ЕАД</v>
      </c>
      <c r="B1254" s="627" t="str">
        <f t="shared" si="73"/>
        <v>103252121</v>
      </c>
      <c r="C1254" s="631">
        <f t="shared" si="74"/>
        <v>45838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ВАРНА РИЪЛТИС ЕАД</v>
      </c>
      <c r="B1255" s="627" t="str">
        <f t="shared" si="73"/>
        <v>103252121</v>
      </c>
      <c r="C1255" s="631">
        <f t="shared" si="74"/>
        <v>45838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ВАРНА РИЪЛТИС ЕАД</v>
      </c>
      <c r="B1256" s="627" t="str">
        <f t="shared" si="73"/>
        <v>103252121</v>
      </c>
      <c r="C1256" s="631">
        <f t="shared" si="74"/>
        <v>45838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ВАРНА РИЪЛТИС ЕАД</v>
      </c>
      <c r="B1257" s="627" t="str">
        <f t="shared" si="73"/>
        <v>103252121</v>
      </c>
      <c r="C1257" s="631">
        <f t="shared" si="74"/>
        <v>45838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ВАРНА РИЪЛТИС ЕАД</v>
      </c>
      <c r="B1258" s="627" t="str">
        <f t="shared" si="73"/>
        <v>103252121</v>
      </c>
      <c r="C1258" s="631">
        <f t="shared" si="74"/>
        <v>45838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ВАРНА РИЪЛТИС ЕАД</v>
      </c>
      <c r="B1259" s="627" t="str">
        <f t="shared" si="73"/>
        <v>103252121</v>
      </c>
      <c r="C1259" s="631">
        <f t="shared" si="74"/>
        <v>45838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298</v>
      </c>
    </row>
    <row r="1260" spans="1:8">
      <c r="A1260" s="627" t="str">
        <f t="shared" si="72"/>
        <v>ВАРНА РИЪЛТИС ЕАД</v>
      </c>
      <c r="B1260" s="627" t="str">
        <f t="shared" si="73"/>
        <v>103252121</v>
      </c>
      <c r="C1260" s="631">
        <f t="shared" si="74"/>
        <v>45838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ВАРНА РИЪЛТИС ЕАД</v>
      </c>
      <c r="B1261" s="627" t="str">
        <f t="shared" ref="B1261:B1294" si="76">pdeBulstat</f>
        <v>103252121</v>
      </c>
      <c r="C1261" s="631">
        <f t="shared" ref="C1261:C1294" si="77">endDate</f>
        <v>45838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ВАРНА РИЪЛТИС ЕАД</v>
      </c>
      <c r="B1262" s="627" t="str">
        <f t="shared" si="76"/>
        <v>103252121</v>
      </c>
      <c r="C1262" s="631">
        <f t="shared" si="77"/>
        <v>45838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ВАРНА РИЪЛТИС ЕАД</v>
      </c>
      <c r="B1263" s="627" t="str">
        <f t="shared" si="76"/>
        <v>103252121</v>
      </c>
      <c r="C1263" s="631">
        <f t="shared" si="77"/>
        <v>45838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ВАРНА РИЪЛТИС ЕАД</v>
      </c>
      <c r="B1264" s="627" t="str">
        <f t="shared" si="76"/>
        <v>103252121</v>
      </c>
      <c r="C1264" s="631">
        <f t="shared" si="77"/>
        <v>45838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ВАРНА РИЪЛТИС ЕАД</v>
      </c>
      <c r="B1265" s="627" t="str">
        <f t="shared" si="76"/>
        <v>103252121</v>
      </c>
      <c r="C1265" s="631">
        <f t="shared" si="77"/>
        <v>45838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ВАРНА РИЪЛТИС ЕАД</v>
      </c>
      <c r="B1266" s="627" t="str">
        <f t="shared" si="76"/>
        <v>103252121</v>
      </c>
      <c r="C1266" s="631">
        <f t="shared" si="77"/>
        <v>45838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298</v>
      </c>
    </row>
    <row r="1267" spans="1:8">
      <c r="A1267" s="627" t="str">
        <f t="shared" si="75"/>
        <v>ВАРНА РИЪЛТИС ЕАД</v>
      </c>
      <c r="B1267" s="627" t="str">
        <f t="shared" si="76"/>
        <v>103252121</v>
      </c>
      <c r="C1267" s="631">
        <f t="shared" si="77"/>
        <v>45838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ВАРНА РИЪЛТИС ЕАД</v>
      </c>
      <c r="B1268" s="627" t="str">
        <f t="shared" si="76"/>
        <v>103252121</v>
      </c>
      <c r="C1268" s="631">
        <f t="shared" si="77"/>
        <v>45838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ВАРНА РИЪЛТИС ЕАД</v>
      </c>
      <c r="B1269" s="627" t="str">
        <f t="shared" si="76"/>
        <v>103252121</v>
      </c>
      <c r="C1269" s="631">
        <f t="shared" si="77"/>
        <v>45838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ВАРНА РИЪЛТИС ЕАД</v>
      </c>
      <c r="B1270" s="627" t="str">
        <f t="shared" si="76"/>
        <v>103252121</v>
      </c>
      <c r="C1270" s="631">
        <f t="shared" si="77"/>
        <v>45838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ВАРНА РИЪЛТИС ЕАД</v>
      </c>
      <c r="B1271" s="627" t="str">
        <f t="shared" si="76"/>
        <v>103252121</v>
      </c>
      <c r="C1271" s="631">
        <f t="shared" si="77"/>
        <v>45838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ВАРНА РИЪЛТИС ЕАД</v>
      </c>
      <c r="B1272" s="627" t="str">
        <f t="shared" si="76"/>
        <v>103252121</v>
      </c>
      <c r="C1272" s="631">
        <f t="shared" si="77"/>
        <v>45838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ВАРНА РИЪЛТИС ЕАД</v>
      </c>
      <c r="B1273" s="627" t="str">
        <f t="shared" si="76"/>
        <v>103252121</v>
      </c>
      <c r="C1273" s="631">
        <f t="shared" si="77"/>
        <v>45838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ВАРНА РИЪЛТИС ЕАД</v>
      </c>
      <c r="B1274" s="627" t="str">
        <f t="shared" si="76"/>
        <v>103252121</v>
      </c>
      <c r="C1274" s="631">
        <f t="shared" si="77"/>
        <v>45838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ВАРНА РИЪЛТИС ЕАД</v>
      </c>
      <c r="B1275" s="627" t="str">
        <f t="shared" si="76"/>
        <v>103252121</v>
      </c>
      <c r="C1275" s="631">
        <f t="shared" si="77"/>
        <v>45838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ВАРНА РИЪЛТИС ЕАД</v>
      </c>
      <c r="B1276" s="627" t="str">
        <f t="shared" si="76"/>
        <v>103252121</v>
      </c>
      <c r="C1276" s="631">
        <f t="shared" si="77"/>
        <v>45838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ВАРНА РИЪЛТИС ЕАД</v>
      </c>
      <c r="B1277" s="627" t="str">
        <f t="shared" si="76"/>
        <v>103252121</v>
      </c>
      <c r="C1277" s="631">
        <f t="shared" si="77"/>
        <v>45838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ВАРНА РИЪЛТИС ЕАД</v>
      </c>
      <c r="B1278" s="627" t="str">
        <f t="shared" si="76"/>
        <v>103252121</v>
      </c>
      <c r="C1278" s="631">
        <f t="shared" si="77"/>
        <v>45838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ВАРНА РИЪЛТИС ЕАД</v>
      </c>
      <c r="B1279" s="627" t="str">
        <f t="shared" si="76"/>
        <v>103252121</v>
      </c>
      <c r="C1279" s="631">
        <f t="shared" si="77"/>
        <v>45838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ВАРНА РИЪЛТИС ЕАД</v>
      </c>
      <c r="B1280" s="627" t="str">
        <f t="shared" si="76"/>
        <v>103252121</v>
      </c>
      <c r="C1280" s="631">
        <f t="shared" si="77"/>
        <v>45838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ВАРНА РИЪЛТИС ЕАД</v>
      </c>
      <c r="B1281" s="627" t="str">
        <f t="shared" si="76"/>
        <v>103252121</v>
      </c>
      <c r="C1281" s="631">
        <f t="shared" si="77"/>
        <v>45838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ВАРНА РИЪЛТИС ЕАД</v>
      </c>
      <c r="B1282" s="627" t="str">
        <f t="shared" si="76"/>
        <v>103252121</v>
      </c>
      <c r="C1282" s="631">
        <f t="shared" si="77"/>
        <v>45838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ВАРНА РИЪЛТИС ЕАД</v>
      </c>
      <c r="B1283" s="627" t="str">
        <f t="shared" si="76"/>
        <v>103252121</v>
      </c>
      <c r="C1283" s="631">
        <f t="shared" si="77"/>
        <v>45838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ВАРНА РИЪЛТИС ЕАД</v>
      </c>
      <c r="B1284" s="627" t="str">
        <f t="shared" si="76"/>
        <v>103252121</v>
      </c>
      <c r="C1284" s="631">
        <f t="shared" si="77"/>
        <v>45838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ВАРНА РИЪЛТИС ЕАД</v>
      </c>
      <c r="B1285" s="627" t="str">
        <f t="shared" si="76"/>
        <v>103252121</v>
      </c>
      <c r="C1285" s="631">
        <f t="shared" si="77"/>
        <v>45838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ВАРНА РИЪЛТИС ЕАД</v>
      </c>
      <c r="B1286" s="627" t="str">
        <f t="shared" si="76"/>
        <v>103252121</v>
      </c>
      <c r="C1286" s="631">
        <f t="shared" si="77"/>
        <v>45838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ВАРНА РИЪЛТИС ЕАД</v>
      </c>
      <c r="B1287" s="627" t="str">
        <f t="shared" si="76"/>
        <v>103252121</v>
      </c>
      <c r="C1287" s="631">
        <f t="shared" si="77"/>
        <v>45838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1287</v>
      </c>
    </row>
    <row r="1288" spans="1:8">
      <c r="A1288" s="627" t="str">
        <f t="shared" si="75"/>
        <v>ВАРНА РИЪЛТИС ЕАД</v>
      </c>
      <c r="B1288" s="627" t="str">
        <f t="shared" si="76"/>
        <v>103252121</v>
      </c>
      <c r="C1288" s="631">
        <f t="shared" si="77"/>
        <v>45838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ВАРНА РИЪЛТИС ЕАД</v>
      </c>
      <c r="B1289" s="627" t="str">
        <f t="shared" si="76"/>
        <v>103252121</v>
      </c>
      <c r="C1289" s="631">
        <f t="shared" si="77"/>
        <v>45838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ВАРНА РИЪЛТИС ЕАД</v>
      </c>
      <c r="B1290" s="627" t="str">
        <f t="shared" si="76"/>
        <v>103252121</v>
      </c>
      <c r="C1290" s="631">
        <f t="shared" si="77"/>
        <v>45838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ВАРНА РИЪЛТИС ЕАД</v>
      </c>
      <c r="B1291" s="627" t="str">
        <f t="shared" si="76"/>
        <v>103252121</v>
      </c>
      <c r="C1291" s="631">
        <f t="shared" si="77"/>
        <v>45838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ВАРНА РИЪЛТИС ЕАД</v>
      </c>
      <c r="B1292" s="627" t="str">
        <f t="shared" si="76"/>
        <v>103252121</v>
      </c>
      <c r="C1292" s="631">
        <f t="shared" si="77"/>
        <v>45838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ВАРНА РИЪЛТИС ЕАД</v>
      </c>
      <c r="B1293" s="627" t="str">
        <f t="shared" si="76"/>
        <v>103252121</v>
      </c>
      <c r="C1293" s="631">
        <f t="shared" si="77"/>
        <v>45838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ВАРНА РИЪЛТИС ЕАД</v>
      </c>
      <c r="B1294" s="627" t="str">
        <f t="shared" si="76"/>
        <v>103252121</v>
      </c>
      <c r="C1294" s="631">
        <f t="shared" si="77"/>
        <v>45838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1287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ВАРНА РИЪЛТИС ЕАД</v>
      </c>
      <c r="B1296" s="627" t="str">
        <f t="shared" ref="B1296:B1335" si="79">pdeBulstat</f>
        <v>103252121</v>
      </c>
      <c r="C1296" s="631">
        <f t="shared" ref="C1296:C1335" si="80">endDate</f>
        <v>45838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17864</v>
      </c>
    </row>
    <row r="1297" spans="1:8">
      <c r="A1297" s="627" t="str">
        <f t="shared" si="78"/>
        <v>ВАРНА РИЪЛТИС ЕАД</v>
      </c>
      <c r="B1297" s="627" t="str">
        <f t="shared" si="79"/>
        <v>103252121</v>
      </c>
      <c r="C1297" s="631">
        <f t="shared" si="80"/>
        <v>45838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ВАРНА РИЪЛТИС ЕАД</v>
      </c>
      <c r="B1298" s="627" t="str">
        <f t="shared" si="79"/>
        <v>103252121</v>
      </c>
      <c r="C1298" s="631">
        <f t="shared" si="80"/>
        <v>45838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ВАРНА РИЪЛТИС ЕАД</v>
      </c>
      <c r="B1299" s="627" t="str">
        <f t="shared" si="79"/>
        <v>103252121</v>
      </c>
      <c r="C1299" s="631">
        <f t="shared" si="80"/>
        <v>45838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ВАРНА РИЪЛТИС ЕАД</v>
      </c>
      <c r="B1300" s="627" t="str">
        <f t="shared" si="79"/>
        <v>103252121</v>
      </c>
      <c r="C1300" s="631">
        <f t="shared" si="80"/>
        <v>45838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17864</v>
      </c>
    </row>
    <row r="1301" spans="1:8">
      <c r="A1301" s="627" t="str">
        <f t="shared" si="78"/>
        <v>ВАРНА РИЪЛТИС ЕАД</v>
      </c>
      <c r="B1301" s="627" t="str">
        <f t="shared" si="79"/>
        <v>103252121</v>
      </c>
      <c r="C1301" s="631">
        <f t="shared" si="80"/>
        <v>45838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ВАРНА РИЪЛТИС ЕАД</v>
      </c>
      <c r="B1302" s="627" t="str">
        <f t="shared" si="79"/>
        <v>103252121</v>
      </c>
      <c r="C1302" s="631">
        <f t="shared" si="80"/>
        <v>45838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ВАРНА РИЪЛТИС ЕАД</v>
      </c>
      <c r="B1303" s="627" t="str">
        <f t="shared" si="79"/>
        <v>103252121</v>
      </c>
      <c r="C1303" s="631">
        <f t="shared" si="80"/>
        <v>45838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ВАРНА РИЪЛТИС ЕАД</v>
      </c>
      <c r="B1304" s="627" t="str">
        <f t="shared" si="79"/>
        <v>103252121</v>
      </c>
      <c r="C1304" s="631">
        <f t="shared" si="80"/>
        <v>45838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ВАРНА РИЪЛТИС ЕАД</v>
      </c>
      <c r="B1305" s="627" t="str">
        <f t="shared" si="79"/>
        <v>103252121</v>
      </c>
      <c r="C1305" s="631">
        <f t="shared" si="80"/>
        <v>45838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ВАРНА РИЪЛТИС ЕАД</v>
      </c>
      <c r="B1306" s="627" t="str">
        <f t="shared" si="79"/>
        <v>103252121</v>
      </c>
      <c r="C1306" s="631">
        <f t="shared" si="80"/>
        <v>45838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ВАРНА РИЪЛТИС ЕАД</v>
      </c>
      <c r="B1307" s="627" t="str">
        <f t="shared" si="79"/>
        <v>103252121</v>
      </c>
      <c r="C1307" s="631">
        <f t="shared" si="80"/>
        <v>45838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ВАРНА РИЪЛТИС ЕАД</v>
      </c>
      <c r="B1308" s="627" t="str">
        <f t="shared" si="79"/>
        <v>103252121</v>
      </c>
      <c r="C1308" s="631">
        <f t="shared" si="80"/>
        <v>45838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ВАРНА РИЪЛТИС ЕАД</v>
      </c>
      <c r="B1309" s="627" t="str">
        <f t="shared" si="79"/>
        <v>103252121</v>
      </c>
      <c r="C1309" s="631">
        <f t="shared" si="80"/>
        <v>45838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ВАРНА РИЪЛТИС ЕАД</v>
      </c>
      <c r="B1310" s="627" t="str">
        <f t="shared" si="79"/>
        <v>103252121</v>
      </c>
      <c r="C1310" s="631">
        <f t="shared" si="80"/>
        <v>45838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ВАРНА РИЪЛТИС ЕАД</v>
      </c>
      <c r="B1311" s="627" t="str">
        <f t="shared" si="79"/>
        <v>103252121</v>
      </c>
      <c r="C1311" s="631">
        <f t="shared" si="80"/>
        <v>45838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ВАРНА РИЪЛТИС ЕАД</v>
      </c>
      <c r="B1312" s="627" t="str">
        <f t="shared" si="79"/>
        <v>103252121</v>
      </c>
      <c r="C1312" s="631">
        <f t="shared" si="80"/>
        <v>45838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ВАРНА РИЪЛТИС ЕАД</v>
      </c>
      <c r="B1313" s="627" t="str">
        <f t="shared" si="79"/>
        <v>103252121</v>
      </c>
      <c r="C1313" s="631">
        <f t="shared" si="80"/>
        <v>45838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ВАРНА РИЪЛТИС ЕАД</v>
      </c>
      <c r="B1314" s="627" t="str">
        <f t="shared" si="79"/>
        <v>103252121</v>
      </c>
      <c r="C1314" s="631">
        <f t="shared" si="80"/>
        <v>45838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ВАРНА РИЪЛТИС ЕАД</v>
      </c>
      <c r="B1315" s="627" t="str">
        <f t="shared" si="79"/>
        <v>103252121</v>
      </c>
      <c r="C1315" s="631">
        <f t="shared" si="80"/>
        <v>45838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ВАРНА РИЪЛТИС ЕАД</v>
      </c>
      <c r="B1316" s="627" t="str">
        <f t="shared" si="79"/>
        <v>103252121</v>
      </c>
      <c r="C1316" s="631">
        <f t="shared" si="80"/>
        <v>45838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ВАРНА РИЪЛТИС ЕАД</v>
      </c>
      <c r="B1317" s="627" t="str">
        <f t="shared" si="79"/>
        <v>103252121</v>
      </c>
      <c r="C1317" s="631">
        <f t="shared" si="80"/>
        <v>45838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ВАРНА РИЪЛТИС ЕАД</v>
      </c>
      <c r="B1318" s="627" t="str">
        <f t="shared" si="79"/>
        <v>103252121</v>
      </c>
      <c r="C1318" s="631">
        <f t="shared" si="80"/>
        <v>45838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ВАРНА РИЪЛТИС ЕАД</v>
      </c>
      <c r="B1319" s="627" t="str">
        <f t="shared" si="79"/>
        <v>103252121</v>
      </c>
      <c r="C1319" s="631">
        <f t="shared" si="80"/>
        <v>45838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ВАРНА РИЪЛТИС ЕАД</v>
      </c>
      <c r="B1320" s="627" t="str">
        <f t="shared" si="79"/>
        <v>103252121</v>
      </c>
      <c r="C1320" s="631">
        <f t="shared" si="80"/>
        <v>45838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ВАРНА РИЪЛТИС ЕАД</v>
      </c>
      <c r="B1321" s="627" t="str">
        <f t="shared" si="79"/>
        <v>103252121</v>
      </c>
      <c r="C1321" s="631">
        <f t="shared" si="80"/>
        <v>45838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ВАРНА РИЪЛТИС ЕАД</v>
      </c>
      <c r="B1322" s="627" t="str">
        <f t="shared" si="79"/>
        <v>103252121</v>
      </c>
      <c r="C1322" s="631">
        <f t="shared" si="80"/>
        <v>45838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ВАРНА РИЪЛТИС ЕАД</v>
      </c>
      <c r="B1323" s="627" t="str">
        <f t="shared" si="79"/>
        <v>103252121</v>
      </c>
      <c r="C1323" s="631">
        <f t="shared" si="80"/>
        <v>45838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ВАРНА РИЪЛТИС ЕАД</v>
      </c>
      <c r="B1324" s="627" t="str">
        <f t="shared" si="79"/>
        <v>103252121</v>
      </c>
      <c r="C1324" s="631">
        <f t="shared" si="80"/>
        <v>45838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ВАРНА РИЪЛТИС ЕАД</v>
      </c>
      <c r="B1325" s="627" t="str">
        <f t="shared" si="79"/>
        <v>103252121</v>
      </c>
      <c r="C1325" s="631">
        <f t="shared" si="80"/>
        <v>45838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ВАРНА РИЪЛТИС ЕАД</v>
      </c>
      <c r="B1326" s="627" t="str">
        <f t="shared" si="79"/>
        <v>103252121</v>
      </c>
      <c r="C1326" s="631">
        <f t="shared" si="80"/>
        <v>45838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17864</v>
      </c>
    </row>
    <row r="1327" spans="1:8">
      <c r="A1327" s="627" t="str">
        <f t="shared" si="78"/>
        <v>ВАРНА РИЪЛТИС ЕАД</v>
      </c>
      <c r="B1327" s="627" t="str">
        <f t="shared" si="79"/>
        <v>103252121</v>
      </c>
      <c r="C1327" s="631">
        <f t="shared" si="80"/>
        <v>45838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ВАРНА РИЪЛТИС ЕАД</v>
      </c>
      <c r="B1328" s="627" t="str">
        <f t="shared" si="79"/>
        <v>103252121</v>
      </c>
      <c r="C1328" s="631">
        <f t="shared" si="80"/>
        <v>45838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ВАРНА РИЪЛТИС ЕАД</v>
      </c>
      <c r="B1329" s="627" t="str">
        <f t="shared" si="79"/>
        <v>103252121</v>
      </c>
      <c r="C1329" s="631">
        <f t="shared" si="80"/>
        <v>45838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ВАРНА РИЪЛТИС ЕАД</v>
      </c>
      <c r="B1330" s="627" t="str">
        <f t="shared" si="79"/>
        <v>103252121</v>
      </c>
      <c r="C1330" s="631">
        <f t="shared" si="80"/>
        <v>45838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17864</v>
      </c>
    </row>
    <row r="1331" spans="1:8">
      <c r="A1331" s="627" t="str">
        <f t="shared" si="78"/>
        <v>ВАРНА РИЪЛТИС ЕАД</v>
      </c>
      <c r="B1331" s="627" t="str">
        <f t="shared" si="79"/>
        <v>103252121</v>
      </c>
      <c r="C1331" s="631">
        <f t="shared" si="80"/>
        <v>45838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ВАРНА РИЪЛТИС ЕАД</v>
      </c>
      <c r="B1332" s="627" t="str">
        <f t="shared" si="79"/>
        <v>103252121</v>
      </c>
      <c r="C1332" s="631">
        <f t="shared" si="80"/>
        <v>45838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ВАРНА РИЪЛТИС ЕАД</v>
      </c>
      <c r="B1333" s="627" t="str">
        <f t="shared" si="79"/>
        <v>103252121</v>
      </c>
      <c r="C1333" s="631">
        <f t="shared" si="80"/>
        <v>45838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ВАРНА РИЪЛТИС ЕАД</v>
      </c>
      <c r="B1334" s="627" t="str">
        <f t="shared" si="79"/>
        <v>103252121</v>
      </c>
      <c r="C1334" s="631">
        <f t="shared" si="80"/>
        <v>45838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ВАРНА РИЪЛТИС ЕАД</v>
      </c>
      <c r="B1335" s="627" t="str">
        <f t="shared" si="79"/>
        <v>103252121</v>
      </c>
      <c r="C1335" s="631">
        <f t="shared" si="80"/>
        <v>45838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5" zoomScaleNormal="85" zoomScaleSheetLayoutView="75" workbookViewId="0">
      <selection activeCell="H64" sqref="H6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ВАРНА РИЪЛТИС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103252121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294</v>
      </c>
      <c r="H12" s="159">
        <v>344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294</v>
      </c>
      <c r="H13" s="159">
        <v>344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1</v>
      </c>
      <c r="D14" s="159">
        <v>1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3</v>
      </c>
      <c r="D17" s="159">
        <v>4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294</v>
      </c>
      <c r="H18" s="545">
        <f>H12+H15+H16+H17</f>
        <v>344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4</v>
      </c>
      <c r="D20" s="533">
        <f>SUM(D12:D19)</f>
        <v>5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1531</v>
      </c>
      <c r="D21" s="424">
        <v>4535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44</v>
      </c>
      <c r="H22" s="531">
        <f>SUM(H23:H25)</f>
        <v>-51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44</v>
      </c>
      <c r="H23" s="160">
        <v>44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60">
        <v>-95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44</v>
      </c>
      <c r="H26" s="533">
        <f>H20+H21+H22</f>
        <v>-51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5808</v>
      </c>
      <c r="H28" s="531">
        <f>SUM(H29:H31)</f>
        <v>5669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5808</v>
      </c>
      <c r="H29" s="160">
        <v>5669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60">
        <v>234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-109</v>
      </c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5699</v>
      </c>
      <c r="H34" s="533">
        <f>H28+H32+H33</f>
        <v>5903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17864</v>
      </c>
      <c r="D35" s="531">
        <f>SUM(D36:D39)</f>
        <v>17240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17864</v>
      </c>
      <c r="D36" s="159">
        <v>17240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6037</v>
      </c>
      <c r="H37" s="535">
        <f>H26+H18+H34</f>
        <v>6196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15292</v>
      </c>
      <c r="H44" s="160">
        <v>14153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60">
        <v>1369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17864</v>
      </c>
      <c r="D46" s="533">
        <f>D35+D40+D45</f>
        <v>17240</v>
      </c>
      <c r="E46" s="164" t="s">
        <v>159</v>
      </c>
      <c r="F46" s="78" t="s">
        <v>160</v>
      </c>
      <c r="G46" s="160"/>
      <c r="H46" s="160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60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>
        <v>8606</v>
      </c>
      <c r="D48" s="159">
        <v>8133</v>
      </c>
      <c r="E48" s="164" t="s">
        <v>166</v>
      </c>
      <c r="F48" s="78" t="s">
        <v>167</v>
      </c>
      <c r="G48" s="160">
        <v>8000</v>
      </c>
      <c r="H48" s="160">
        <v>8000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23292</v>
      </c>
      <c r="H50" s="531">
        <f>SUM(H44:H49)</f>
        <v>23522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8606</v>
      </c>
      <c r="D52" s="533">
        <f>SUM(D48:D51)</f>
        <v>8133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>
        <v>150</v>
      </c>
      <c r="D54" s="425">
        <v>150</v>
      </c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256</v>
      </c>
      <c r="D55" s="425">
        <v>256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28411</v>
      </c>
      <c r="D56" s="537">
        <f>D20+D21+D22+D28+D33+D46+D52+D54+D55</f>
        <v>30319</v>
      </c>
      <c r="E56" s="83" t="s">
        <v>193</v>
      </c>
      <c r="F56" s="82" t="s">
        <v>194</v>
      </c>
      <c r="G56" s="534">
        <f>G50+G52+G53+G54+G55</f>
        <v>23292</v>
      </c>
      <c r="H56" s="535">
        <f>H50+H52+H53+H54+H55</f>
        <v>23522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709</v>
      </c>
      <c r="H59" s="160">
        <v>949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2000</v>
      </c>
      <c r="H60" s="160">
        <v>3590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43</v>
      </c>
      <c r="H61" s="531">
        <f>SUM(H62:H68)</f>
        <v>40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29</v>
      </c>
      <c r="H62" s="160">
        <v>27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</v>
      </c>
      <c r="H64" s="160">
        <v>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60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>
        <v>1778</v>
      </c>
      <c r="D68" s="160">
        <v>2378</v>
      </c>
      <c r="E68" s="74" t="s">
        <v>232</v>
      </c>
      <c r="F68" s="78" t="s">
        <v>233</v>
      </c>
      <c r="G68" s="160">
        <v>12</v>
      </c>
      <c r="H68" s="160">
        <v>11</v>
      </c>
    </row>
    <row r="69" spans="1:13">
      <c r="A69" s="74" t="s">
        <v>234</v>
      </c>
      <c r="B69" s="76" t="s">
        <v>235</v>
      </c>
      <c r="C69" s="160">
        <v>6</v>
      </c>
      <c r="D69" s="160">
        <v>4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2</v>
      </c>
      <c r="D70" s="160">
        <v>7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2752</v>
      </c>
      <c r="H71" s="533">
        <f>H59+H60+H61+H69+H70</f>
        <v>4579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9</v>
      </c>
      <c r="D75" s="160">
        <v>7</v>
      </c>
      <c r="E75" s="432" t="s">
        <v>181</v>
      </c>
      <c r="F75" s="79" t="s">
        <v>254</v>
      </c>
      <c r="G75" s="425">
        <v>6</v>
      </c>
      <c r="H75" s="426">
        <v>112</v>
      </c>
    </row>
    <row r="76" spans="1:13">
      <c r="A76" s="429" t="s">
        <v>96</v>
      </c>
      <c r="B76" s="80" t="s">
        <v>255</v>
      </c>
      <c r="C76" s="532">
        <f>SUM(C68:C75)</f>
        <v>1795</v>
      </c>
      <c r="D76" s="533">
        <f>SUM(D68:D75)</f>
        <v>2396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2758</v>
      </c>
      <c r="H79" s="535">
        <f>H71+H73+H75+H77</f>
        <v>4691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1287</v>
      </c>
      <c r="D83" s="159">
        <v>1287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1287</v>
      </c>
      <c r="D85" s="533">
        <f>D84+D83+D79</f>
        <v>1287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575</v>
      </c>
      <c r="D89" s="159">
        <v>366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575</v>
      </c>
      <c r="D92" s="533">
        <f>SUM(D88:D91)</f>
        <v>366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19</v>
      </c>
      <c r="D93" s="426">
        <v>41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3676</v>
      </c>
      <c r="D94" s="537">
        <f>D65+D76+D85+D92+D93</f>
        <v>4090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32087</v>
      </c>
      <c r="D95" s="539">
        <f>D94+D56</f>
        <v>34409</v>
      </c>
      <c r="E95" s="191" t="s">
        <v>291</v>
      </c>
      <c r="F95" s="436" t="s">
        <v>292</v>
      </c>
      <c r="G95" s="538">
        <f>G37+G40+G56+G79</f>
        <v>32087</v>
      </c>
      <c r="H95" s="539">
        <f>H37+H40+H56+H79</f>
        <v>34409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9">
        <f>pdeReportingDate</f>
        <v>45853</v>
      </c>
      <c r="C98" s="639"/>
      <c r="D98" s="639"/>
      <c r="E98" s="639"/>
      <c r="F98" s="639"/>
      <c r="G98" s="639"/>
      <c r="H98" s="639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0" t="str">
        <f>authorName</f>
        <v>Светлана Димитрова</v>
      </c>
      <c r="C100" s="640"/>
      <c r="D100" s="640"/>
      <c r="E100" s="640"/>
      <c r="F100" s="640"/>
      <c r="G100" s="640"/>
      <c r="H100" s="640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6"/>
      <c r="B103" s="638" t="s">
        <v>294</v>
      </c>
      <c r="C103" s="638"/>
      <c r="D103" s="638"/>
      <c r="E103" s="638"/>
      <c r="M103" s="81"/>
    </row>
    <row r="104" spans="1:13" ht="21.75" customHeight="1">
      <c r="A104" s="616"/>
      <c r="B104" s="638" t="s">
        <v>294</v>
      </c>
      <c r="C104" s="638"/>
      <c r="D104" s="638"/>
      <c r="E104" s="638"/>
    </row>
    <row r="105" spans="1:13" ht="21.75" customHeight="1">
      <c r="A105" s="616"/>
      <c r="B105" s="638" t="s">
        <v>294</v>
      </c>
      <c r="C105" s="638"/>
      <c r="D105" s="638"/>
      <c r="E105" s="638"/>
      <c r="M105" s="81"/>
    </row>
    <row r="106" spans="1:13" ht="21.75" customHeight="1">
      <c r="A106" s="616"/>
      <c r="B106" s="638" t="s">
        <v>294</v>
      </c>
      <c r="C106" s="638"/>
      <c r="D106" s="638"/>
      <c r="E106" s="638"/>
    </row>
    <row r="107" spans="1:13" ht="21.75" customHeight="1">
      <c r="A107" s="616"/>
      <c r="B107" s="638"/>
      <c r="C107" s="638"/>
      <c r="D107" s="638"/>
      <c r="E107" s="638"/>
      <c r="M107" s="81"/>
    </row>
    <row r="108" spans="1:13" ht="21.75" customHeight="1">
      <c r="A108" s="616"/>
      <c r="B108" s="638"/>
      <c r="C108" s="638"/>
      <c r="D108" s="638"/>
      <c r="E108" s="638"/>
    </row>
    <row r="109" spans="1:13" ht="21.75" customHeight="1">
      <c r="A109" s="616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6:D39 C21:D22 C24:D27 C31:D31 C12:D1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75" zoomScaleNormal="70" zoomScaleSheetLayoutView="75" workbookViewId="0">
      <selection activeCell="D28" sqref="D2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ВАРНА РИЪЛТИС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103252121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32</v>
      </c>
      <c r="D12" s="275">
        <v>26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96</v>
      </c>
      <c r="D13" s="275">
        <v>45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64</v>
      </c>
      <c r="D14" s="275">
        <v>64</v>
      </c>
      <c r="E14" s="157" t="s">
        <v>312</v>
      </c>
      <c r="F14" s="202" t="s">
        <v>313</v>
      </c>
      <c r="G14" s="275">
        <v>377</v>
      </c>
      <c r="H14" s="276">
        <v>328</v>
      </c>
    </row>
    <row r="15" spans="1:9">
      <c r="A15" s="157" t="s">
        <v>314</v>
      </c>
      <c r="B15" s="155" t="s">
        <v>315</v>
      </c>
      <c r="C15" s="275">
        <v>11</v>
      </c>
      <c r="D15" s="275">
        <v>11</v>
      </c>
      <c r="E15" s="157" t="s">
        <v>98</v>
      </c>
      <c r="F15" s="202" t="s">
        <v>316</v>
      </c>
      <c r="G15" s="275">
        <v>1</v>
      </c>
      <c r="H15" s="276"/>
    </row>
    <row r="16" spans="1:9">
      <c r="A16" s="157" t="s">
        <v>317</v>
      </c>
      <c r="B16" s="155" t="s">
        <v>318</v>
      </c>
      <c r="C16" s="275">
        <v>1</v>
      </c>
      <c r="D16" s="275">
        <v>1</v>
      </c>
      <c r="E16" s="198" t="s">
        <v>71</v>
      </c>
      <c r="F16" s="224" t="s">
        <v>319</v>
      </c>
      <c r="G16" s="559">
        <f>SUM(G12:G15)</f>
        <v>378</v>
      </c>
      <c r="H16" s="560">
        <f>SUM(H12:H15)</f>
        <v>328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22</v>
      </c>
      <c r="D19" s="275">
        <v>17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226</v>
      </c>
      <c r="D22" s="560">
        <f>SUM(D12:D18)+D19</f>
        <v>164</v>
      </c>
      <c r="E22" s="157" t="s">
        <v>336</v>
      </c>
      <c r="F22" s="199" t="s">
        <v>337</v>
      </c>
      <c r="G22" s="275">
        <v>120</v>
      </c>
      <c r="H22" s="275">
        <f>579-450</f>
        <v>129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>
        <v>450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339</v>
      </c>
      <c r="D25" s="275">
        <v>444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120</v>
      </c>
      <c r="H27" s="560">
        <f>SUM(H22:H26)</f>
        <v>579</v>
      </c>
    </row>
    <row r="28" spans="1:8">
      <c r="A28" s="157" t="s">
        <v>98</v>
      </c>
      <c r="B28" s="199" t="s">
        <v>354</v>
      </c>
      <c r="C28" s="275">
        <v>42</v>
      </c>
      <c r="D28" s="275">
        <f>525-444+3</f>
        <v>84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381</v>
      </c>
      <c r="D29" s="560">
        <f>SUM(D25:D28)</f>
        <v>528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607</v>
      </c>
      <c r="D31" s="214">
        <f>D29+D22</f>
        <v>692</v>
      </c>
      <c r="E31" s="211" t="s">
        <v>358</v>
      </c>
      <c r="F31" s="226" t="s">
        <v>359</v>
      </c>
      <c r="G31" s="213">
        <f>G16+G18+G27</f>
        <v>498</v>
      </c>
      <c r="H31" s="214">
        <f>H16+H18+H27</f>
        <v>907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215</v>
      </c>
      <c r="E33" s="195" t="s">
        <v>362</v>
      </c>
      <c r="F33" s="200" t="s">
        <v>363</v>
      </c>
      <c r="G33" s="559">
        <f>IF((C31-G31)&gt;0,C31-G31,0)</f>
        <v>109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607</v>
      </c>
      <c r="D36" s="566">
        <f>D31-D34+D35</f>
        <v>692</v>
      </c>
      <c r="E36" s="222" t="s">
        <v>374</v>
      </c>
      <c r="F36" s="216" t="s">
        <v>375</v>
      </c>
      <c r="G36" s="227">
        <f>G35-G34+G31</f>
        <v>498</v>
      </c>
      <c r="H36" s="228">
        <f>H35-H34+H31</f>
        <v>907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215</v>
      </c>
      <c r="E37" s="221" t="s">
        <v>378</v>
      </c>
      <c r="F37" s="226" t="s">
        <v>379</v>
      </c>
      <c r="G37" s="213">
        <f>IF((C36-G36)&gt;0,C36-G36,0)</f>
        <v>109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215</v>
      </c>
      <c r="E42" s="207" t="s">
        <v>390</v>
      </c>
      <c r="F42" s="158" t="s">
        <v>391</v>
      </c>
      <c r="G42" s="203">
        <f>IF(G37&gt;0,IF(C38+G37&lt;0,0,C38+G37),IF(C37-C38&lt;0,C38-C37,0))</f>
        <v>109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215</v>
      </c>
      <c r="E44" s="222" t="s">
        <v>397</v>
      </c>
      <c r="F44" s="229" t="s">
        <v>398</v>
      </c>
      <c r="G44" s="227">
        <f>IF(C42=0,IF(G42-G43&gt;0,G42-G43+C43,0),IF(C42-C43&lt;0,C43-C42+G43,0))</f>
        <v>109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607</v>
      </c>
      <c r="D45" s="562">
        <f>D36+D38+D42</f>
        <v>907</v>
      </c>
      <c r="E45" s="230" t="s">
        <v>401</v>
      </c>
      <c r="F45" s="232" t="s">
        <v>402</v>
      </c>
      <c r="G45" s="561">
        <f>G42+G36</f>
        <v>607</v>
      </c>
      <c r="H45" s="562">
        <f>H42+H36</f>
        <v>907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9">
        <f>pdeReportingDate</f>
        <v>45853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0" t="str">
        <f>authorName</f>
        <v>Светлана Димитрова</v>
      </c>
      <c r="C52" s="640"/>
      <c r="D52" s="640"/>
      <c r="E52" s="640"/>
      <c r="F52" s="640"/>
      <c r="G52" s="640"/>
      <c r="H52" s="640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6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6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6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6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6"/>
      <c r="B59" s="638"/>
      <c r="C59" s="638"/>
      <c r="D59" s="638"/>
      <c r="E59" s="638"/>
      <c r="F59" s="512"/>
      <c r="G59" s="38"/>
      <c r="H59" s="35"/>
    </row>
    <row r="60" spans="1:13">
      <c r="A60" s="616"/>
      <c r="B60" s="638"/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75" zoomScaleNormal="75" zoomScaleSheetLayoutView="80" workbookViewId="0">
      <selection activeCell="D47" sqref="D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ВАРНА РИЪЛТИС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103252121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4523</v>
      </c>
      <c r="D11" s="159">
        <v>365</v>
      </c>
    </row>
    <row r="12" spans="1:13">
      <c r="A12" s="237" t="s">
        <v>409</v>
      </c>
      <c r="B12" s="147" t="s">
        <v>410</v>
      </c>
      <c r="C12" s="160">
        <v>-679</v>
      </c>
      <c r="D12" s="159">
        <v>-176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-16</v>
      </c>
      <c r="D14" s="159">
        <v>-8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-664</v>
      </c>
      <c r="D15" s="159">
        <v>-62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1</v>
      </c>
      <c r="D20" s="159">
        <v>-94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3165</v>
      </c>
      <c r="D21" s="583">
        <f>SUM(D11:D20)</f>
        <v>25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-942</v>
      </c>
      <c r="D25" s="159">
        <v>-6216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1033</v>
      </c>
      <c r="D26" s="159">
        <v>4494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>
        <v>10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-120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226</v>
      </c>
      <c r="D30" s="159">
        <v>1575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-1395</v>
      </c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-1198</v>
      </c>
      <c r="D33" s="583">
        <f>SUM(D23:D32)</f>
        <v>-137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>
        <v>-1590</v>
      </c>
      <c r="D36" s="159"/>
    </row>
    <row r="37" spans="1:13">
      <c r="A37" s="237" t="s">
        <v>456</v>
      </c>
      <c r="B37" s="147" t="s">
        <v>457</v>
      </c>
      <c r="C37" s="160">
        <v>2553</v>
      </c>
      <c r="D37" s="159">
        <v>15748</v>
      </c>
    </row>
    <row r="38" spans="1:13">
      <c r="A38" s="237" t="s">
        <v>458</v>
      </c>
      <c r="B38" s="147" t="s">
        <v>459</v>
      </c>
      <c r="C38" s="160">
        <v>-2506</v>
      </c>
      <c r="D38" s="159">
        <v>-14685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-215</v>
      </c>
      <c r="D40" s="159">
        <v>-950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-1758</v>
      </c>
      <c r="D43" s="585">
        <f>SUM(D35:D42)</f>
        <v>113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209</v>
      </c>
      <c r="D44" s="266">
        <f>D43+D33+D21</f>
        <v>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366</v>
      </c>
      <c r="D45" s="268">
        <v>172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575</v>
      </c>
      <c r="D46" s="270">
        <f>D45+D44</f>
        <v>173</v>
      </c>
      <c r="G46" s="148"/>
      <c r="H46" s="148"/>
    </row>
    <row r="47" spans="1:13">
      <c r="A47" s="262" t="s">
        <v>476</v>
      </c>
      <c r="B47" s="271" t="s">
        <v>477</v>
      </c>
      <c r="C47" s="256">
        <v>575</v>
      </c>
      <c r="D47" s="257">
        <v>173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9">
        <f>pdeReportingDate</f>
        <v>45853</v>
      </c>
      <c r="C54" s="639"/>
      <c r="D54" s="639"/>
      <c r="E54" s="639"/>
      <c r="F54" s="617"/>
      <c r="G54" s="617"/>
      <c r="H54" s="617"/>
      <c r="M54" s="81"/>
    </row>
    <row r="55" spans="1:13" s="35" customFormat="1">
      <c r="A55" s="614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5" t="s">
        <v>293</v>
      </c>
      <c r="B56" s="640" t="str">
        <f>authorName</f>
        <v>Светлана Димитрова</v>
      </c>
      <c r="C56" s="640"/>
      <c r="D56" s="640"/>
      <c r="E56" s="640"/>
      <c r="F56" s="66"/>
      <c r="G56" s="66"/>
      <c r="H56" s="66"/>
    </row>
    <row r="57" spans="1:13" s="35" customFormat="1">
      <c r="A57" s="615"/>
      <c r="B57" s="640"/>
      <c r="C57" s="640"/>
      <c r="D57" s="640"/>
      <c r="E57" s="640"/>
      <c r="F57" s="66"/>
      <c r="G57" s="66"/>
      <c r="H57" s="66"/>
    </row>
    <row r="58" spans="1:13" s="35" customFormat="1">
      <c r="A58" s="615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6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6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6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6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6"/>
      <c r="B63" s="638"/>
      <c r="C63" s="638"/>
      <c r="D63" s="638"/>
      <c r="E63" s="638"/>
      <c r="F63" s="512"/>
      <c r="G63" s="38"/>
      <c r="H63" s="35"/>
    </row>
    <row r="64" spans="1:13">
      <c r="A64" s="616"/>
      <c r="B64" s="638"/>
      <c r="C64" s="638"/>
      <c r="D64" s="638"/>
      <c r="E64" s="638"/>
      <c r="F64" s="512"/>
      <c r="G64" s="38"/>
      <c r="H64" s="35"/>
    </row>
    <row r="65" spans="1:8">
      <c r="A65" s="616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75" zoomScaleNormal="100" zoomScaleSheetLayoutView="75" workbookViewId="0">
      <selection activeCell="L18" sqref="L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ВАРНА РИЪЛТИС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103252121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5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344</v>
      </c>
      <c r="D13" s="519">
        <f>'1-Баланс'!H20</f>
        <v>0</v>
      </c>
      <c r="E13" s="519">
        <f>'1-Баланс'!H21</f>
        <v>0</v>
      </c>
      <c r="F13" s="519">
        <f>'1-Баланс'!H23</f>
        <v>44</v>
      </c>
      <c r="G13" s="519">
        <f>'1-Баланс'!H24</f>
        <v>0</v>
      </c>
      <c r="H13" s="520">
        <v>-95</v>
      </c>
      <c r="I13" s="519">
        <f>'1-Баланс'!H29+'1-Баланс'!H32</f>
        <v>5903</v>
      </c>
      <c r="J13" s="519">
        <f>'1-Баланс'!H30+'1-Баланс'!H33</f>
        <v>0</v>
      </c>
      <c r="K13" s="520"/>
      <c r="L13" s="519">
        <f>SUM(C13:K13)</f>
        <v>6196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344</v>
      </c>
      <c r="D17" s="519">
        <f t="shared" ref="D17:M17" si="2">D13+D14</f>
        <v>0</v>
      </c>
      <c r="E17" s="519">
        <f t="shared" si="2"/>
        <v>0</v>
      </c>
      <c r="F17" s="519">
        <f t="shared" si="2"/>
        <v>44</v>
      </c>
      <c r="G17" s="519">
        <f t="shared" si="2"/>
        <v>0</v>
      </c>
      <c r="H17" s="519">
        <f t="shared" si="2"/>
        <v>-95</v>
      </c>
      <c r="I17" s="519">
        <f t="shared" si="2"/>
        <v>5903</v>
      </c>
      <c r="J17" s="519">
        <f t="shared" si="2"/>
        <v>0</v>
      </c>
      <c r="K17" s="519">
        <f t="shared" si="2"/>
        <v>0</v>
      </c>
      <c r="L17" s="519">
        <f t="shared" si="1"/>
        <v>6196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-109</v>
      </c>
      <c r="K18" s="520">
        <v>-109</v>
      </c>
      <c r="L18" s="519">
        <f t="shared" si="1"/>
        <v>-218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95</v>
      </c>
      <c r="I19" s="140">
        <f t="shared" si="3"/>
        <v>-95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>
        <v>95</v>
      </c>
      <c r="I21" s="275">
        <v>-95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>
        <v>-50</v>
      </c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-50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294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44</v>
      </c>
      <c r="G31" s="519">
        <f t="shared" si="6"/>
        <v>0</v>
      </c>
      <c r="H31" s="519">
        <f t="shared" si="6"/>
        <v>0</v>
      </c>
      <c r="I31" s="519">
        <f t="shared" si="6"/>
        <v>5808</v>
      </c>
      <c r="J31" s="519">
        <f t="shared" si="6"/>
        <v>-109</v>
      </c>
      <c r="K31" s="519">
        <f t="shared" si="6"/>
        <v>-109</v>
      </c>
      <c r="L31" s="519">
        <f t="shared" si="1"/>
        <v>5928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294</v>
      </c>
      <c r="D34" s="522">
        <f t="shared" si="7"/>
        <v>0</v>
      </c>
      <c r="E34" s="522">
        <f t="shared" si="7"/>
        <v>0</v>
      </c>
      <c r="F34" s="522">
        <f t="shared" si="7"/>
        <v>44</v>
      </c>
      <c r="G34" s="522">
        <f t="shared" si="7"/>
        <v>0</v>
      </c>
      <c r="H34" s="522">
        <f t="shared" si="7"/>
        <v>0</v>
      </c>
      <c r="I34" s="522">
        <f t="shared" si="7"/>
        <v>5808</v>
      </c>
      <c r="J34" s="522">
        <f t="shared" si="7"/>
        <v>-109</v>
      </c>
      <c r="K34" s="522">
        <f t="shared" si="7"/>
        <v>-109</v>
      </c>
      <c r="L34" s="522">
        <f t="shared" si="1"/>
        <v>5928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9">
        <f>pdeReportingDate</f>
        <v>45853</v>
      </c>
      <c r="C38" s="639"/>
      <c r="D38" s="639"/>
      <c r="E38" s="639"/>
      <c r="F38" s="639"/>
      <c r="G38" s="639"/>
      <c r="H38" s="639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0" t="str">
        <f>authorName</f>
        <v>Светлана Димитрова</v>
      </c>
      <c r="C40" s="640"/>
      <c r="D40" s="640"/>
      <c r="E40" s="640"/>
      <c r="F40" s="640"/>
      <c r="G40" s="640"/>
      <c r="H40" s="640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6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6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6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6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6"/>
      <c r="B47" s="638"/>
      <c r="C47" s="638"/>
      <c r="D47" s="638"/>
      <c r="E47" s="638"/>
      <c r="F47" s="512"/>
      <c r="G47" s="38"/>
      <c r="H47" s="35"/>
    </row>
    <row r="48" spans="1:13">
      <c r="A48" s="616"/>
      <c r="B48" s="638"/>
      <c r="C48" s="638"/>
      <c r="D48" s="638"/>
      <c r="E48" s="638"/>
      <c r="F48" s="512"/>
      <c r="G48" s="38"/>
      <c r="H48" s="35"/>
    </row>
    <row r="49" spans="1:8">
      <c r="A49" s="616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D12" sqref="D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ВАРНА РИЪЛТИС ЕАД</v>
      </c>
      <c r="B3" s="49"/>
      <c r="C3" s="16"/>
      <c r="D3" s="19"/>
    </row>
    <row r="4" spans="1:7">
      <c r="A4" s="62" t="str">
        <f>CONCATENATE("ЕИК по БУЛСТАТ: ", pdeBulstat)</f>
        <v>ЕИК по БУЛСТАТ: 103252121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6" t="s">
        <v>1006</v>
      </c>
      <c r="B12" s="637"/>
      <c r="C12" s="77">
        <v>624</v>
      </c>
      <c r="D12" s="77">
        <v>100</v>
      </c>
      <c r="E12" s="77"/>
      <c r="F12" s="417">
        <f>C12-E12</f>
        <v>624</v>
      </c>
      <c r="G12" s="621"/>
    </row>
    <row r="13" spans="1:7">
      <c r="A13" s="636" t="s">
        <v>1003</v>
      </c>
      <c r="B13" s="637"/>
      <c r="C13" s="77">
        <v>5</v>
      </c>
      <c r="D13" s="77">
        <v>100</v>
      </c>
      <c r="E13" s="77"/>
      <c r="F13" s="417">
        <f t="shared" ref="F13:F26" si="0">C13-E13</f>
        <v>5</v>
      </c>
    </row>
    <row r="14" spans="1:7">
      <c r="A14" s="636" t="s">
        <v>1004</v>
      </c>
      <c r="B14" s="637"/>
      <c r="C14" s="77">
        <v>3689</v>
      </c>
      <c r="D14" s="77">
        <v>100</v>
      </c>
      <c r="E14" s="77"/>
      <c r="F14" s="417">
        <f t="shared" si="0"/>
        <v>3689</v>
      </c>
    </row>
    <row r="15" spans="1:7">
      <c r="A15" s="636" t="s">
        <v>1005</v>
      </c>
      <c r="B15" s="637"/>
      <c r="C15" s="77">
        <v>13546</v>
      </c>
      <c r="D15" s="77">
        <v>95.67</v>
      </c>
      <c r="E15" s="77"/>
      <c r="F15" s="417">
        <f t="shared" si="0"/>
        <v>13546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17864</v>
      </c>
      <c r="D27" s="419"/>
      <c r="E27" s="419">
        <f>SUM(E12:E26)</f>
        <v>0</v>
      </c>
      <c r="F27" s="419">
        <f>SUM(F12:F26)</f>
        <v>17864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17864</v>
      </c>
      <c r="D79" s="419"/>
      <c r="E79" s="419">
        <f>E78+E61+E44+E27</f>
        <v>0</v>
      </c>
      <c r="F79" s="419">
        <f>F78+F61+F44+F27</f>
        <v>17864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9">
        <f>pdeReportingDate</f>
        <v>45853</v>
      </c>
      <c r="C151" s="639"/>
      <c r="D151" s="639"/>
      <c r="E151" s="639"/>
      <c r="F151" s="639"/>
      <c r="G151" s="639"/>
      <c r="H151" s="639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0" t="str">
        <f>authorName</f>
        <v>Светлана Димитрова</v>
      </c>
      <c r="C153" s="640"/>
      <c r="D153" s="640"/>
      <c r="E153" s="640"/>
      <c r="F153" s="640"/>
      <c r="G153" s="640"/>
      <c r="H153" s="640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6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6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6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6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6"/>
      <c r="B160" s="638"/>
      <c r="C160" s="638"/>
      <c r="D160" s="638"/>
      <c r="E160" s="638"/>
      <c r="F160" s="512"/>
      <c r="G160" s="38"/>
      <c r="H160" s="35"/>
    </row>
    <row r="161" spans="1:8">
      <c r="A161" s="616"/>
      <c r="B161" s="638"/>
      <c r="C161" s="638"/>
      <c r="D161" s="638"/>
      <c r="E161" s="638"/>
      <c r="F161" s="512"/>
      <c r="G161" s="38"/>
      <c r="H161" s="35"/>
    </row>
    <row r="162" spans="1:8">
      <c r="A162" s="616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F31" sqref="F3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ВАРНА РИЪЛТИС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103252121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304</v>
      </c>
      <c r="E13" s="287"/>
      <c r="F13" s="287"/>
      <c r="G13" s="283">
        <f t="shared" si="2"/>
        <v>304</v>
      </c>
      <c r="H13" s="287"/>
      <c r="I13" s="287"/>
      <c r="J13" s="283">
        <f t="shared" si="3"/>
        <v>304</v>
      </c>
      <c r="K13" s="287">
        <v>303</v>
      </c>
      <c r="L13" s="287"/>
      <c r="M13" s="287"/>
      <c r="N13" s="283">
        <f t="shared" si="4"/>
        <v>303</v>
      </c>
      <c r="O13" s="287"/>
      <c r="P13" s="287"/>
      <c r="Q13" s="283">
        <f t="shared" si="0"/>
        <v>303</v>
      </c>
      <c r="R13" s="297">
        <f t="shared" si="1"/>
        <v>1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633</v>
      </c>
      <c r="E16" s="287"/>
      <c r="F16" s="287"/>
      <c r="G16" s="283">
        <f t="shared" si="2"/>
        <v>633</v>
      </c>
      <c r="H16" s="287"/>
      <c r="I16" s="287"/>
      <c r="J16" s="283">
        <f t="shared" si="3"/>
        <v>633</v>
      </c>
      <c r="K16" s="287">
        <v>629</v>
      </c>
      <c r="L16" s="287">
        <v>1</v>
      </c>
      <c r="M16" s="287"/>
      <c r="N16" s="283">
        <f t="shared" si="4"/>
        <v>630</v>
      </c>
      <c r="O16" s="287"/>
      <c r="P16" s="287"/>
      <c r="Q16" s="283">
        <f t="shared" si="0"/>
        <v>630</v>
      </c>
      <c r="R16" s="297">
        <f t="shared" si="1"/>
        <v>3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937</v>
      </c>
      <c r="E19" s="288">
        <f>SUM(E11:E18)</f>
        <v>0</v>
      </c>
      <c r="F19" s="288">
        <f>SUM(F11:F18)</f>
        <v>0</v>
      </c>
      <c r="G19" s="283">
        <f t="shared" si="2"/>
        <v>937</v>
      </c>
      <c r="H19" s="288">
        <f>SUM(H11:H18)</f>
        <v>0</v>
      </c>
      <c r="I19" s="288">
        <f>SUM(I11:I18)</f>
        <v>0</v>
      </c>
      <c r="J19" s="283">
        <f t="shared" si="3"/>
        <v>937</v>
      </c>
      <c r="K19" s="288">
        <f>SUM(K11:K18)</f>
        <v>932</v>
      </c>
      <c r="L19" s="288">
        <f>SUM(L11:L18)</f>
        <v>1</v>
      </c>
      <c r="M19" s="288">
        <f>SUM(M11:M18)</f>
        <v>0</v>
      </c>
      <c r="N19" s="283">
        <f t="shared" si="4"/>
        <v>933</v>
      </c>
      <c r="O19" s="288">
        <f>SUM(O11:O18)</f>
        <v>0</v>
      </c>
      <c r="P19" s="288">
        <f>SUM(P11:P18)</f>
        <v>0</v>
      </c>
      <c r="Q19" s="283">
        <f t="shared" si="0"/>
        <v>933</v>
      </c>
      <c r="R19" s="297">
        <f t="shared" si="1"/>
        <v>4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6359</v>
      </c>
      <c r="E20" s="287">
        <v>5</v>
      </c>
      <c r="F20" s="287">
        <v>3063</v>
      </c>
      <c r="G20" s="283">
        <f t="shared" si="2"/>
        <v>3301</v>
      </c>
      <c r="H20" s="287"/>
      <c r="I20" s="287"/>
      <c r="J20" s="283">
        <f t="shared" si="3"/>
        <v>3301</v>
      </c>
      <c r="K20" s="287">
        <v>1824</v>
      </c>
      <c r="L20" s="287">
        <v>63</v>
      </c>
      <c r="M20" s="287">
        <v>117</v>
      </c>
      <c r="N20" s="283">
        <f t="shared" si="4"/>
        <v>1770</v>
      </c>
      <c r="O20" s="287"/>
      <c r="P20" s="287"/>
      <c r="Q20" s="283">
        <f t="shared" si="0"/>
        <v>1770</v>
      </c>
      <c r="R20" s="297">
        <f t="shared" si="1"/>
        <v>1531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48</v>
      </c>
      <c r="E25" s="287"/>
      <c r="F25" s="287"/>
      <c r="G25" s="283">
        <f t="shared" si="2"/>
        <v>48</v>
      </c>
      <c r="H25" s="287"/>
      <c r="I25" s="287"/>
      <c r="J25" s="283">
        <f t="shared" si="3"/>
        <v>48</v>
      </c>
      <c r="K25" s="287">
        <v>48</v>
      </c>
      <c r="L25" s="287"/>
      <c r="M25" s="287"/>
      <c r="N25" s="283">
        <f t="shared" si="4"/>
        <v>48</v>
      </c>
      <c r="O25" s="287"/>
      <c r="P25" s="287"/>
      <c r="Q25" s="283">
        <f t="shared" si="0"/>
        <v>48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18</v>
      </c>
      <c r="E27" s="287"/>
      <c r="F27" s="287"/>
      <c r="G27" s="283">
        <f t="shared" si="2"/>
        <v>18</v>
      </c>
      <c r="H27" s="287"/>
      <c r="I27" s="287"/>
      <c r="J27" s="283">
        <f t="shared" si="3"/>
        <v>18</v>
      </c>
      <c r="K27" s="287">
        <v>18</v>
      </c>
      <c r="L27" s="287"/>
      <c r="M27" s="287"/>
      <c r="N27" s="283">
        <f t="shared" si="4"/>
        <v>18</v>
      </c>
      <c r="O27" s="287"/>
      <c r="P27" s="287"/>
      <c r="Q27" s="283">
        <f t="shared" si="0"/>
        <v>18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66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66</v>
      </c>
      <c r="H28" s="290">
        <f t="shared" si="5"/>
        <v>0</v>
      </c>
      <c r="I28" s="290">
        <f t="shared" si="5"/>
        <v>0</v>
      </c>
      <c r="J28" s="291">
        <f t="shared" si="3"/>
        <v>66</v>
      </c>
      <c r="K28" s="290">
        <f t="shared" si="5"/>
        <v>66</v>
      </c>
      <c r="L28" s="290">
        <f t="shared" si="5"/>
        <v>0</v>
      </c>
      <c r="M28" s="290">
        <f t="shared" si="5"/>
        <v>0</v>
      </c>
      <c r="N28" s="291">
        <f t="shared" si="4"/>
        <v>66</v>
      </c>
      <c r="O28" s="290">
        <f t="shared" si="5"/>
        <v>0</v>
      </c>
      <c r="P28" s="290">
        <f t="shared" si="5"/>
        <v>0</v>
      </c>
      <c r="Q28" s="291">
        <f t="shared" si="0"/>
        <v>66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17240</v>
      </c>
      <c r="E30" s="293">
        <f t="shared" ref="E30:P30" si="6">SUM(E31:E34)</f>
        <v>624</v>
      </c>
      <c r="F30" s="293">
        <f t="shared" si="6"/>
        <v>0</v>
      </c>
      <c r="G30" s="293">
        <f t="shared" si="2"/>
        <v>17864</v>
      </c>
      <c r="H30" s="293">
        <f t="shared" si="6"/>
        <v>0</v>
      </c>
      <c r="I30" s="293">
        <f t="shared" si="6"/>
        <v>0</v>
      </c>
      <c r="J30" s="293">
        <f t="shared" si="3"/>
        <v>17864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17864</v>
      </c>
    </row>
    <row r="31" spans="1:18">
      <c r="A31" s="296"/>
      <c r="B31" s="280" t="s">
        <v>127</v>
      </c>
      <c r="C31" s="126" t="s">
        <v>637</v>
      </c>
      <c r="D31" s="287">
        <v>17240</v>
      </c>
      <c r="E31" s="287">
        <v>624</v>
      </c>
      <c r="F31" s="287"/>
      <c r="G31" s="283">
        <f t="shared" si="2"/>
        <v>17864</v>
      </c>
      <c r="H31" s="287"/>
      <c r="I31" s="287"/>
      <c r="J31" s="283">
        <f t="shared" si="3"/>
        <v>17864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17864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17240</v>
      </c>
      <c r="E41" s="288">
        <f t="shared" ref="E41:P41" si="10">E30+E35+E40</f>
        <v>624</v>
      </c>
      <c r="F41" s="288">
        <f t="shared" si="10"/>
        <v>0</v>
      </c>
      <c r="G41" s="283">
        <f t="shared" si="2"/>
        <v>17864</v>
      </c>
      <c r="H41" s="288">
        <f t="shared" si="10"/>
        <v>0</v>
      </c>
      <c r="I41" s="288">
        <f t="shared" si="10"/>
        <v>0</v>
      </c>
      <c r="J41" s="283">
        <f t="shared" si="3"/>
        <v>17864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17864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24602</v>
      </c>
      <c r="E43" s="306">
        <f>E19+E20+E22+E28+E41+E42</f>
        <v>629</v>
      </c>
      <c r="F43" s="306">
        <f t="shared" ref="F43:R43" si="11">F19+F20+F22+F28+F41+F42</f>
        <v>3063</v>
      </c>
      <c r="G43" s="306">
        <f t="shared" si="11"/>
        <v>22168</v>
      </c>
      <c r="H43" s="306">
        <f t="shared" si="11"/>
        <v>0</v>
      </c>
      <c r="I43" s="306">
        <f t="shared" si="11"/>
        <v>0</v>
      </c>
      <c r="J43" s="306">
        <f t="shared" si="11"/>
        <v>22168</v>
      </c>
      <c r="K43" s="306">
        <f t="shared" si="11"/>
        <v>2822</v>
      </c>
      <c r="L43" s="306">
        <f t="shared" si="11"/>
        <v>64</v>
      </c>
      <c r="M43" s="306">
        <f t="shared" si="11"/>
        <v>117</v>
      </c>
      <c r="N43" s="306">
        <f t="shared" si="11"/>
        <v>2769</v>
      </c>
      <c r="O43" s="306">
        <f t="shared" si="11"/>
        <v>0</v>
      </c>
      <c r="P43" s="306">
        <f t="shared" si="11"/>
        <v>0</v>
      </c>
      <c r="Q43" s="306">
        <f t="shared" si="11"/>
        <v>2769</v>
      </c>
      <c r="R43" s="307">
        <f t="shared" si="11"/>
        <v>19399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9">
        <f>pdeReportingDate</f>
        <v>45853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0" t="str">
        <f>authorName</f>
        <v>Светлана Димитрова</v>
      </c>
      <c r="D48" s="640"/>
      <c r="E48" s="640"/>
      <c r="F48" s="640"/>
      <c r="G48" s="640"/>
      <c r="H48" s="640"/>
      <c r="I48" s="640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6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6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6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6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6"/>
      <c r="C55" s="638"/>
      <c r="D55" s="638"/>
      <c r="E55" s="638"/>
      <c r="F55" s="638"/>
      <c r="G55" s="512"/>
      <c r="H55" s="38"/>
      <c r="I55" s="35"/>
    </row>
    <row r="56" spans="2:9">
      <c r="B56" s="616"/>
      <c r="C56" s="638"/>
      <c r="D56" s="638"/>
      <c r="E56" s="638"/>
      <c r="F56" s="638"/>
      <c r="G56" s="512"/>
      <c r="H56" s="38"/>
      <c r="I56" s="35"/>
    </row>
    <row r="57" spans="2:9">
      <c r="B57" s="616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E95" sqref="E9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ВАРНА РИЪЛТИС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103252121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8606</v>
      </c>
      <c r="D13" s="319">
        <f>SUM(D14:D16)</f>
        <v>0</v>
      </c>
      <c r="E13" s="326">
        <f>SUM(E14:E16)</f>
        <v>8606</v>
      </c>
      <c r="F13" s="110"/>
    </row>
    <row r="14" spans="1:8">
      <c r="A14" s="327" t="s">
        <v>670</v>
      </c>
      <c r="B14" s="112" t="s">
        <v>671</v>
      </c>
      <c r="C14" s="325">
        <v>8606</v>
      </c>
      <c r="D14" s="325"/>
      <c r="E14" s="326">
        <f t="shared" ref="E14:E44" si="0">C14-D14</f>
        <v>8606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150</v>
      </c>
      <c r="D18" s="319">
        <f>+D19+D20</f>
        <v>0</v>
      </c>
      <c r="E18" s="326">
        <f t="shared" si="0"/>
        <v>150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150</v>
      </c>
      <c r="D20" s="325"/>
      <c r="E20" s="326">
        <f t="shared" si="0"/>
        <v>150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8756</v>
      </c>
      <c r="D21" s="388">
        <f>D13+D17+D18</f>
        <v>0</v>
      </c>
      <c r="E21" s="389">
        <f>E13+E17+E18</f>
        <v>8756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256</v>
      </c>
      <c r="D23" s="391"/>
      <c r="E23" s="390">
        <f t="shared" si="0"/>
        <v>256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1778</v>
      </c>
      <c r="D26" s="319">
        <f>SUM(D27:D29)</f>
        <v>1778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1667</v>
      </c>
      <c r="D27" s="325">
        <v>1667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111</v>
      </c>
      <c r="D28" s="325">
        <v>111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6</v>
      </c>
      <c r="D30" s="325">
        <v>6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</v>
      </c>
      <c r="D31" s="325">
        <v>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9</v>
      </c>
      <c r="D40" s="319">
        <f>SUM(D41:D44)</f>
        <v>0</v>
      </c>
      <c r="E40" s="326">
        <f>SUM(E41:E44)</f>
        <v>9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9</v>
      </c>
      <c r="D44" s="325"/>
      <c r="E44" s="326">
        <f t="shared" si="0"/>
        <v>9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1795</v>
      </c>
      <c r="D45" s="386">
        <f>D26+D30+D31+D33+D32+D34+D35+D40</f>
        <v>1786</v>
      </c>
      <c r="E45" s="387">
        <f>E26+E30+E31+E33+E32+E34+E35+E40</f>
        <v>9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10807</v>
      </c>
      <c r="D46" s="392">
        <f>D45+D23+D21+D11</f>
        <v>1786</v>
      </c>
      <c r="E46" s="393">
        <f>E45+E23+E21+E11</f>
        <v>9021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15292</v>
      </c>
      <c r="D54" s="113">
        <f>SUM(D55:D57)</f>
        <v>0</v>
      </c>
      <c r="E54" s="111">
        <f>C54-D54</f>
        <v>15292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15292</v>
      </c>
      <c r="D55" s="160"/>
      <c r="E55" s="111">
        <f>C55-D55</f>
        <v>15292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8000</v>
      </c>
      <c r="D65" s="160"/>
      <c r="E65" s="111">
        <f t="shared" si="1"/>
        <v>8000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23292</v>
      </c>
      <c r="D68" s="384">
        <f>D54+D58+D63+D64+D65+D66</f>
        <v>0</v>
      </c>
      <c r="E68" s="382">
        <f t="shared" si="1"/>
        <v>23292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29</v>
      </c>
      <c r="D73" s="113">
        <f>SUM(D74:D76)</f>
        <v>29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29</v>
      </c>
      <c r="D76" s="160">
        <v>29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709</v>
      </c>
      <c r="D77" s="113">
        <f>D78+D80</f>
        <v>709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709</v>
      </c>
      <c r="D78" s="160">
        <v>709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2000</v>
      </c>
      <c r="D82" s="113">
        <f>SUM(D83:D86)</f>
        <v>2000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2000</v>
      </c>
      <c r="D84" s="160">
        <v>2000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14</v>
      </c>
      <c r="D87" s="111">
        <f>SUM(D88:D92)+D96</f>
        <v>14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</v>
      </c>
      <c r="D89" s="160">
        <v>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12</v>
      </c>
      <c r="D92" s="113">
        <f>SUM(D93:D95)</f>
        <v>12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11</v>
      </c>
      <c r="D94" s="160">
        <v>11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2752</v>
      </c>
      <c r="D98" s="382">
        <f>D87+D82+D77+D73+D97</f>
        <v>2752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26044</v>
      </c>
      <c r="D99" s="376">
        <f>D98+D70+D68</f>
        <v>2752</v>
      </c>
      <c r="E99" s="376">
        <f>E98+E70+E68</f>
        <v>23292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9">
        <f>pdeReportingDate</f>
        <v>45853</v>
      </c>
      <c r="C111" s="639"/>
      <c r="D111" s="639"/>
      <c r="E111" s="639"/>
      <c r="F111" s="639"/>
      <c r="G111" s="44"/>
      <c r="H111" s="44"/>
    </row>
    <row r="112" spans="1:8">
      <c r="A112" s="614"/>
      <c r="B112" s="639"/>
      <c r="C112" s="639"/>
      <c r="D112" s="639"/>
      <c r="E112" s="639"/>
      <c r="F112" s="639"/>
      <c r="G112" s="44"/>
      <c r="H112" s="44"/>
    </row>
    <row r="113" spans="1:8">
      <c r="A113" s="615" t="s">
        <v>293</v>
      </c>
      <c r="B113" s="640" t="str">
        <f>authorName</f>
        <v>Светлана Димитрова</v>
      </c>
      <c r="C113" s="640"/>
      <c r="D113" s="640"/>
      <c r="E113" s="640"/>
      <c r="F113" s="640"/>
      <c r="G113" s="66"/>
      <c r="H113" s="66"/>
    </row>
    <row r="114" spans="1:8">
      <c r="A114" s="615"/>
      <c r="B114" s="640"/>
      <c r="C114" s="640"/>
      <c r="D114" s="640"/>
      <c r="E114" s="640"/>
      <c r="F114" s="640"/>
      <c r="G114" s="66"/>
      <c r="H114" s="66"/>
    </row>
    <row r="115" spans="1:8">
      <c r="A115" s="615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6"/>
      <c r="B116" s="638" t="s">
        <v>294</v>
      </c>
      <c r="C116" s="638"/>
      <c r="D116" s="638"/>
      <c r="E116" s="638"/>
      <c r="F116" s="638"/>
      <c r="G116" s="616"/>
      <c r="H116" s="616"/>
    </row>
    <row r="117" spans="1:8" ht="15.75" customHeight="1">
      <c r="A117" s="616"/>
      <c r="B117" s="638" t="s">
        <v>294</v>
      </c>
      <c r="C117" s="638"/>
      <c r="D117" s="638"/>
      <c r="E117" s="638"/>
      <c r="F117" s="638"/>
      <c r="G117" s="616"/>
      <c r="H117" s="616"/>
    </row>
    <row r="118" spans="1:8" ht="15.75" customHeight="1">
      <c r="A118" s="616"/>
      <c r="B118" s="638" t="s">
        <v>294</v>
      </c>
      <c r="C118" s="638"/>
      <c r="D118" s="638"/>
      <c r="E118" s="638"/>
      <c r="F118" s="638"/>
      <c r="G118" s="616"/>
      <c r="H118" s="616"/>
    </row>
    <row r="119" spans="1:8" ht="15.75" customHeight="1">
      <c r="A119" s="616"/>
      <c r="B119" s="638" t="s">
        <v>294</v>
      </c>
      <c r="C119" s="638"/>
      <c r="D119" s="638"/>
      <c r="E119" s="638"/>
      <c r="F119" s="638"/>
      <c r="G119" s="616"/>
      <c r="H119" s="616"/>
    </row>
    <row r="120" spans="1:8">
      <c r="A120" s="616"/>
      <c r="B120" s="638"/>
      <c r="C120" s="638"/>
      <c r="D120" s="638"/>
      <c r="E120" s="638"/>
      <c r="F120" s="638"/>
      <c r="G120" s="616"/>
      <c r="H120" s="616"/>
    </row>
    <row r="121" spans="1:8">
      <c r="A121" s="616"/>
      <c r="B121" s="638"/>
      <c r="C121" s="638"/>
      <c r="D121" s="638"/>
      <c r="E121" s="638"/>
      <c r="F121" s="638"/>
      <c r="G121" s="616"/>
      <c r="H121" s="616"/>
    </row>
    <row r="122" spans="1:8">
      <c r="A122" s="616"/>
      <c r="B122" s="638"/>
      <c r="C122" s="638"/>
      <c r="D122" s="638"/>
      <c r="E122" s="638"/>
      <c r="F122" s="638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H23" sqref="H2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ВАРНА РИЪЛТИС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103252121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8" t="s">
        <v>484</v>
      </c>
      <c r="B8" s="683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4" t="s">
        <v>837</v>
      </c>
      <c r="H9" s="94"/>
      <c r="I9" s="682" t="s">
        <v>838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839</v>
      </c>
      <c r="H10" s="96" t="s">
        <v>840</v>
      </c>
      <c r="I10" s="682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59000</v>
      </c>
      <c r="D20" s="397"/>
      <c r="E20" s="397"/>
      <c r="F20" s="397">
        <v>989</v>
      </c>
      <c r="G20" s="397">
        <f>251+47</f>
        <v>298</v>
      </c>
      <c r="H20" s="397"/>
      <c r="I20" s="398">
        <f t="shared" si="0"/>
        <v>1287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59000</v>
      </c>
      <c r="D27" s="404">
        <f t="shared" si="2"/>
        <v>0</v>
      </c>
      <c r="E27" s="404">
        <f t="shared" si="2"/>
        <v>0</v>
      </c>
      <c r="F27" s="404">
        <f t="shared" si="2"/>
        <v>989</v>
      </c>
      <c r="G27" s="404">
        <f t="shared" si="2"/>
        <v>298</v>
      </c>
      <c r="H27" s="404">
        <f t="shared" si="2"/>
        <v>0</v>
      </c>
      <c r="I27" s="405">
        <f t="shared" si="0"/>
        <v>1287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9">
        <f>pdeReportingDate</f>
        <v>45853</v>
      </c>
      <c r="C31" s="639"/>
      <c r="D31" s="639"/>
      <c r="E31" s="639"/>
      <c r="F31" s="639"/>
      <c r="G31" s="98"/>
      <c r="H31" s="98"/>
      <c r="I31" s="98"/>
    </row>
    <row r="32" spans="1:16">
      <c r="A32" s="614"/>
      <c r="B32" s="639"/>
      <c r="C32" s="639"/>
      <c r="D32" s="639"/>
      <c r="E32" s="639"/>
      <c r="F32" s="639"/>
      <c r="G32" s="98"/>
      <c r="H32" s="98"/>
      <c r="I32" s="98"/>
    </row>
    <row r="33" spans="1:9">
      <c r="A33" s="615" t="s">
        <v>293</v>
      </c>
      <c r="B33" s="640" t="str">
        <f>authorName</f>
        <v>Светлана Димитрова</v>
      </c>
      <c r="C33" s="640"/>
      <c r="D33" s="640"/>
      <c r="E33" s="640"/>
      <c r="F33" s="640"/>
      <c r="G33" s="98"/>
      <c r="H33" s="98"/>
      <c r="I33" s="98"/>
    </row>
    <row r="34" spans="1:9">
      <c r="A34" s="615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5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6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6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6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6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6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6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6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eb5e4d18-55b2-4a61-9c20-511c2406f1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51e9f1d-26df-4e13-af31-63484411f8ff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2025-07-17T07:46:28Z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