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- YEAR\KFN\ARMHL\12-2025\"/>
    </mc:Choice>
  </mc:AlternateContent>
  <xr:revisionPtr revIDLastSave="0" documentId="13_ncr:1_{14CB7FFD-BF2D-472C-9994-CC70187986D4}" xr6:coauthVersionLast="47" xr6:coauthVersionMax="47" xr10:uidLastSave="{00000000-0000-0000-0000-000000000000}"/>
  <bookViews>
    <workbookView xWindow="-110" yWindow="-110" windowWidth="25820" windowHeight="15500" tabRatio="944" xr2:uid="{EA37DDF6-AA0D-425F-902B-2DE8650EC6F6}"/>
  </bookViews>
  <sheets>
    <sheet name="баланс" sheetId="5" r:id="rId1"/>
    <sheet name="Очет за доходите " sheetId="2" r:id="rId2"/>
    <sheet name="Паричен поток" sheetId="3" r:id="rId3"/>
    <sheet name="Собствен капитал " sheetId="15" r:id="rId4"/>
  </sheets>
  <definedNames>
    <definedName name="_GoBack_9">#REF!</definedName>
    <definedName name="_Ref248333980_9">#REF!</definedName>
    <definedName name="_Ref250228934_9">#REF!</definedName>
    <definedName name="bookmark1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9" i="2" s="1"/>
  <c r="C21" i="2" s="1"/>
  <c r="I12" i="15"/>
  <c r="J12" i="15" s="1"/>
  <c r="A28" i="15"/>
  <c r="A33" i="3"/>
  <c r="A33" i="2"/>
  <c r="A3" i="15"/>
  <c r="A3" i="3"/>
  <c r="A3" i="2"/>
  <c r="H15" i="15"/>
  <c r="H20" i="15"/>
  <c r="C24" i="5"/>
  <c r="C26" i="5"/>
  <c r="C13" i="5"/>
  <c r="C19" i="5"/>
  <c r="D13" i="5"/>
  <c r="D19" i="5"/>
  <c r="C18" i="5"/>
  <c r="D18" i="5"/>
  <c r="D26" i="5"/>
  <c r="D36" i="5"/>
  <c r="C35" i="5"/>
  <c r="D35" i="5"/>
  <c r="J19" i="15"/>
  <c r="J18" i="15"/>
  <c r="J17" i="15"/>
  <c r="G15" i="15"/>
  <c r="G20" i="15"/>
  <c r="F15" i="15"/>
  <c r="F20" i="15"/>
  <c r="E15" i="15"/>
  <c r="E20" i="15"/>
  <c r="D15" i="15"/>
  <c r="D20" i="15"/>
  <c r="C15" i="15"/>
  <c r="C20" i="15"/>
  <c r="J14" i="15"/>
  <c r="J13" i="15"/>
  <c r="D17" i="2"/>
  <c r="D19" i="2" s="1"/>
  <c r="C15" i="3"/>
  <c r="C22" i="3"/>
  <c r="C24" i="3"/>
  <c r="C21" i="3"/>
  <c r="D15" i="3"/>
  <c r="D22" i="3"/>
  <c r="D24" i="3"/>
  <c r="D21" i="3"/>
  <c r="I15" i="15"/>
  <c r="I20" i="15" s="1"/>
  <c r="J20" i="15" s="1"/>
  <c r="C36" i="5" l="1"/>
  <c r="J15" i="15"/>
  <c r="C24" i="2"/>
  <c r="D21" i="2"/>
  <c r="D24" i="2"/>
</calcChain>
</file>

<file path=xl/sharedStrings.xml><?xml version="1.0" encoding="utf-8"?>
<sst xmlns="http://schemas.openxmlformats.org/spreadsheetml/2006/main" count="125" uniqueCount="102">
  <si>
    <t>"АРМЕЙСКИ ХОЛДИНГ" АД</t>
  </si>
  <si>
    <t xml:space="preserve">ОТЧЕТ ЗА ФИНАНСОВОТО СЪСТОЯНИЕ </t>
  </si>
  <si>
    <t>Пояснение</t>
  </si>
  <si>
    <t>BGN’000</t>
  </si>
  <si>
    <t>Активи</t>
  </si>
  <si>
    <t>Нетекущи активи</t>
  </si>
  <si>
    <t>Нетекущи финансови активи</t>
  </si>
  <si>
    <t>Нетекущи търговски и други вземания</t>
  </si>
  <si>
    <t>Отсрочен данъчен актив</t>
  </si>
  <si>
    <t>Общо нетекущи активи</t>
  </si>
  <si>
    <t>Текущи активи</t>
  </si>
  <si>
    <t>Вземания и предоставени аванси</t>
  </si>
  <si>
    <t>Текущи търговски и други вземания</t>
  </si>
  <si>
    <t>Пари и парични еквиваленти</t>
  </si>
  <si>
    <t>Общо текущи активи</t>
  </si>
  <si>
    <t>Общо активи</t>
  </si>
  <si>
    <t>Капитал</t>
  </si>
  <si>
    <t>Регистриран капитал</t>
  </si>
  <si>
    <t>Резерви</t>
  </si>
  <si>
    <t>Неразпределена печалба/непокрита загуба от мин. Год.</t>
  </si>
  <si>
    <t>Финансов резултат за периода</t>
  </si>
  <si>
    <t>Общо капитал</t>
  </si>
  <si>
    <t>Пасиви</t>
  </si>
  <si>
    <t>Текущи пасиви</t>
  </si>
  <si>
    <t>Задължения към доставчици</t>
  </si>
  <si>
    <t>Задължения към персонала</t>
  </si>
  <si>
    <t>Осигурителни задължения</t>
  </si>
  <si>
    <t>Други текущи пасиви</t>
  </si>
  <si>
    <t>Общо капитал и пасиви</t>
  </si>
  <si>
    <t>Изготвил: …………………………………</t>
  </si>
  <si>
    <t>ОТЧЕТ ЗА ВСЕОБХВАТНИЯ ДОХОД</t>
  </si>
  <si>
    <t>Приходи</t>
  </si>
  <si>
    <t>Разходи за материали</t>
  </si>
  <si>
    <t>Разходи за външни услуги</t>
  </si>
  <si>
    <t>Разходи за персонал</t>
  </si>
  <si>
    <t>Други разходи</t>
  </si>
  <si>
    <t>Финансови приходи/разходи</t>
  </si>
  <si>
    <t>Печалба/загуба за периода преди данъчно облагане</t>
  </si>
  <si>
    <t>Разходи за данъци</t>
  </si>
  <si>
    <t>Нетна печалба/загуба за периода</t>
  </si>
  <si>
    <t>Общ всеобхватен доход за периода</t>
  </si>
  <si>
    <t>Доход/(загубa) на акция</t>
  </si>
  <si>
    <t>Изпълнителен директор : …………………</t>
  </si>
  <si>
    <t xml:space="preserve">ОТЧЕТ ЗА ПАРИЧНИТЕ ПОТОЦИ </t>
  </si>
  <si>
    <t>Оперативна дейност</t>
  </si>
  <si>
    <t>Парични плащания на доставчици</t>
  </si>
  <si>
    <t xml:space="preserve">Парични плащания към персонала </t>
  </si>
  <si>
    <t>Парични плащания по осигуровки</t>
  </si>
  <si>
    <t>Други плащания по оперативна дейност</t>
  </si>
  <si>
    <t>Нетен паричен поток от оперативна дейност</t>
  </si>
  <si>
    <t>Инвестиционна дейност</t>
  </si>
  <si>
    <t>Постъпления от дивиденти  и други от инвестиции</t>
  </si>
  <si>
    <t>Постъпления/Плащания по предоставени заеми</t>
  </si>
  <si>
    <t>Постъпления от лихви по предоставени заеми</t>
  </si>
  <si>
    <t>Други парични потоци от инвестиционна дейност</t>
  </si>
  <si>
    <t>Нетен паричен поток от инвестиционна дейност</t>
  </si>
  <si>
    <t>Нетно увеличение/намаление на парични средства Парични средства в началото на периода</t>
  </si>
  <si>
    <t>Парични средства в края на периода</t>
  </si>
  <si>
    <t>Изпълнителен директор : …………………………</t>
  </si>
  <si>
    <t xml:space="preserve">ОТЧЕТ ЗА ПРОМЕНИТЕ В СОБСТВЕНИЯ КАПИТАЛ </t>
  </si>
  <si>
    <t>Поя-</t>
  </si>
  <si>
    <t>Регистри­</t>
  </si>
  <si>
    <t>Финансов резултат</t>
  </si>
  <si>
    <t>Печалба</t>
  </si>
  <si>
    <t>Общо</t>
  </si>
  <si>
    <t>Всички суми са в хиляди лева</t>
  </si>
  <si>
    <t>сне</t>
  </si>
  <si>
    <t>ран</t>
  </si>
  <si>
    <t>Резерв от посл.  оценки</t>
  </si>
  <si>
    <t xml:space="preserve">Законови </t>
  </si>
  <si>
    <t>Други</t>
  </si>
  <si>
    <t>от минали години</t>
  </si>
  <si>
    <t>загуба</t>
  </si>
  <si>
    <t>капитал</t>
  </si>
  <si>
    <t>ние</t>
  </si>
  <si>
    <t xml:space="preserve">резерви </t>
  </si>
  <si>
    <t>резерви</t>
  </si>
  <si>
    <t>Неразпр.</t>
  </si>
  <si>
    <t>Непокрита</t>
  </si>
  <si>
    <t>за</t>
  </si>
  <si>
    <t>печалба</t>
  </si>
  <si>
    <t>периода</t>
  </si>
  <si>
    <t>а</t>
  </si>
  <si>
    <t>Прехвърляне на загубата в непокрита загуба</t>
  </si>
  <si>
    <t>Прехвърляне на печалбата в неразпределена печалба</t>
  </si>
  <si>
    <t>Други изменения</t>
  </si>
  <si>
    <t>Парични плащания от клиенти</t>
  </si>
  <si>
    <t>Данъчни задължения</t>
  </si>
  <si>
    <t>5</t>
  </si>
  <si>
    <t>Ефект от прилагане на МСФО 9, нетно от данък</t>
  </si>
  <si>
    <t>Никола Петров Тодоров</t>
  </si>
  <si>
    <t>Никола Петров  Тодоров</t>
  </si>
  <si>
    <t>Общо  пасиви</t>
  </si>
  <si>
    <t>Изпълнителен директор : ………………........</t>
  </si>
  <si>
    <t>Изготвил: ……………………</t>
  </si>
  <si>
    <t>Изготвил: …………………………</t>
  </si>
  <si>
    <t>Димитър Димитров Цветанов</t>
  </si>
  <si>
    <t>Салдо към 31 декември  2019 г.</t>
  </si>
  <si>
    <t>Салдо към 31 декември 2024 год</t>
  </si>
  <si>
    <t>Салдо към 30 септември 2025 г.</t>
  </si>
  <si>
    <t>Към 31.12.2025 година</t>
  </si>
  <si>
    <t>Дата: 27.01.2026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</si>
</sst>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\-_);_(@_)"/>
    <numFmt numFmtId="165" formatCode="0;\(0\)"/>
    <numFmt numFmtId="166" formatCode="##0.00"/>
    <numFmt numFmtId="167" formatCode="##0"/>
    <numFmt numFmtId="168" formatCode="0_);\(0\)"/>
    <numFmt numFmtId="169" formatCode="#,##0.0"/>
    <numFmt numFmtId="170" formatCode="#,##0.000_);\(#,##0.000\)"/>
  </numFmts>
  <fonts count="23" x14ac:knownFonts="1">
    <font>
      <sz val="10"/>
      <name val="Arial"/>
      <family val="2"/>
      <charset val="204"/>
    </font>
    <font>
      <b/>
      <sz val="15"/>
      <color indexed="56"/>
      <name val="Calibri"/>
      <family val="2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3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1" applyNumberFormat="0" applyFill="0" applyAlignment="0" applyProtection="0"/>
  </cellStyleXfs>
  <cellXfs count="204">
    <xf numFmtId="0" fontId="0" fillId="0" borderId="0" xfId="0"/>
    <xf numFmtId="0" fontId="3" fillId="0" borderId="0" xfId="0" applyFont="1"/>
    <xf numFmtId="49" fontId="3" fillId="0" borderId="0" xfId="0" applyNumberFormat="1" applyFont="1"/>
    <xf numFmtId="37" fontId="3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10" fillId="3" borderId="0" xfId="0" applyFont="1" applyFill="1" applyAlignment="1">
      <alignment vertical="top" wrapText="1"/>
    </xf>
    <xf numFmtId="37" fontId="8" fillId="3" borderId="0" xfId="0" applyNumberFormat="1" applyFont="1" applyFill="1" applyAlignment="1">
      <alignment vertical="top" wrapText="1"/>
    </xf>
    <xf numFmtId="37" fontId="8" fillId="0" borderId="0" xfId="0" applyNumberFormat="1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37" fontId="12" fillId="0" borderId="0" xfId="0" applyNumberFormat="1" applyFont="1" applyAlignment="1">
      <alignment horizontal="right" vertical="top" wrapText="1"/>
    </xf>
    <xf numFmtId="37" fontId="3" fillId="0" borderId="0" xfId="0" applyNumberFormat="1" applyFont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37" fontId="12" fillId="0" borderId="2" xfId="0" applyNumberFormat="1" applyFont="1" applyBorder="1" applyAlignment="1">
      <alignment horizontal="right" vertical="top" wrapText="1"/>
    </xf>
    <xf numFmtId="0" fontId="10" fillId="3" borderId="2" xfId="0" applyFont="1" applyFill="1" applyBorder="1" applyAlignment="1">
      <alignment vertical="top" wrapText="1"/>
    </xf>
    <xf numFmtId="37" fontId="13" fillId="0" borderId="2" xfId="0" applyNumberFormat="1" applyFont="1" applyBorder="1" applyAlignment="1">
      <alignment horizontal="right" vertical="top" wrapText="1"/>
    </xf>
    <xf numFmtId="37" fontId="13" fillId="3" borderId="2" xfId="0" applyNumberFormat="1" applyFont="1" applyFill="1" applyBorder="1" applyAlignment="1">
      <alignment vertical="top" wrapText="1"/>
    </xf>
    <xf numFmtId="37" fontId="12" fillId="3" borderId="0" xfId="0" applyNumberFormat="1" applyFont="1" applyFill="1" applyAlignment="1">
      <alignment horizontal="right" vertical="top" wrapText="1"/>
    </xf>
    <xf numFmtId="0" fontId="10" fillId="3" borderId="3" xfId="0" applyFont="1" applyFill="1" applyBorder="1" applyAlignment="1">
      <alignment vertical="top" wrapText="1"/>
    </xf>
    <xf numFmtId="37" fontId="13" fillId="0" borderId="3" xfId="0" applyNumberFormat="1" applyFont="1" applyBorder="1" applyAlignment="1">
      <alignment vertical="top" wrapText="1"/>
    </xf>
    <xf numFmtId="37" fontId="13" fillId="3" borderId="3" xfId="0" applyNumberFormat="1" applyFont="1" applyFill="1" applyBorder="1" applyAlignment="1">
      <alignment vertical="top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37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49" fontId="8" fillId="2" borderId="4" xfId="0" applyNumberFormat="1" applyFont="1" applyFill="1" applyBorder="1" applyAlignment="1">
      <alignment vertical="top" wrapText="1"/>
    </xf>
    <xf numFmtId="37" fontId="13" fillId="2" borderId="4" xfId="0" applyNumberFormat="1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165" fontId="14" fillId="0" borderId="0" xfId="0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0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wrapText="1"/>
    </xf>
    <xf numFmtId="0" fontId="9" fillId="0" borderId="0" xfId="0" applyFont="1" applyAlignment="1">
      <alignment horizontal="right" wrapText="1"/>
    </xf>
    <xf numFmtId="0" fontId="13" fillId="3" borderId="0" xfId="0" applyFont="1" applyFill="1" applyAlignment="1">
      <alignment wrapText="1"/>
    </xf>
    <xf numFmtId="166" fontId="8" fillId="3" borderId="0" xfId="0" applyNumberFormat="1" applyFont="1" applyFill="1" applyAlignment="1">
      <alignment wrapText="1"/>
    </xf>
    <xf numFmtId="167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68" fontId="3" fillId="3" borderId="0" xfId="0" applyNumberFormat="1" applyFont="1" applyFill="1" applyAlignment="1">
      <alignment vertical="center" wrapText="1"/>
    </xf>
    <xf numFmtId="169" fontId="12" fillId="3" borderId="0" xfId="0" applyNumberFormat="1" applyFont="1" applyFill="1" applyAlignment="1">
      <alignment horizontal="center" vertical="center" wrapText="1"/>
    </xf>
    <xf numFmtId="168" fontId="12" fillId="3" borderId="0" xfId="0" applyNumberFormat="1" applyFont="1" applyFill="1" applyAlignment="1">
      <alignment horizontal="right" vertical="center" wrapText="1"/>
    </xf>
    <xf numFmtId="168" fontId="12" fillId="3" borderId="0" xfId="0" applyNumberFormat="1" applyFont="1" applyFill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168" fontId="12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top" wrapText="1"/>
    </xf>
    <xf numFmtId="167" fontId="12" fillId="3" borderId="3" xfId="0" applyNumberFormat="1" applyFont="1" applyFill="1" applyBorder="1" applyAlignment="1">
      <alignment horizontal="right" vertical="top" wrapText="1"/>
    </xf>
    <xf numFmtId="168" fontId="13" fillId="3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168" fontId="12" fillId="0" borderId="3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8" fontId="13" fillId="3" borderId="4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168" fontId="13" fillId="2" borderId="5" xfId="0" applyNumberFormat="1" applyFont="1" applyFill="1" applyBorder="1" applyAlignment="1">
      <alignment vertical="center" wrapText="1"/>
    </xf>
    <xf numFmtId="165" fontId="13" fillId="2" borderId="5" xfId="0" applyNumberFormat="1" applyFont="1" applyFill="1" applyBorder="1" applyAlignment="1">
      <alignment vertical="center" wrapText="1"/>
    </xf>
    <xf numFmtId="0" fontId="16" fillId="0" borderId="0" xfId="0" applyFont="1"/>
    <xf numFmtId="0" fontId="12" fillId="0" borderId="0" xfId="0" applyFont="1" applyAlignment="1">
      <alignment horizontal="center" vertical="top" wrapText="1"/>
    </xf>
    <xf numFmtId="170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vertical="top" wrapText="1"/>
    </xf>
    <xf numFmtId="37" fontId="11" fillId="0" borderId="0" xfId="0" applyNumberFormat="1" applyFont="1" applyAlignment="1">
      <alignment vertical="top"/>
    </xf>
    <xf numFmtId="167" fontId="3" fillId="0" borderId="0" xfId="0" applyNumberFormat="1" applyFont="1"/>
    <xf numFmtId="167" fontId="5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top" wrapText="1"/>
    </xf>
    <xf numFmtId="166" fontId="12" fillId="3" borderId="0" xfId="0" applyNumberFormat="1" applyFont="1" applyFill="1" applyAlignment="1">
      <alignment vertical="top" wrapText="1"/>
    </xf>
    <xf numFmtId="167" fontId="8" fillId="3" borderId="0" xfId="0" applyNumberFormat="1" applyFont="1" applyFill="1" applyAlignment="1">
      <alignment horizontal="right" vertical="center" wrapText="1"/>
    </xf>
    <xf numFmtId="0" fontId="18" fillId="3" borderId="0" xfId="0" applyFont="1" applyFill="1" applyAlignment="1">
      <alignment vertical="top" wrapText="1"/>
    </xf>
    <xf numFmtId="167" fontId="12" fillId="3" borderId="0" xfId="0" applyNumberFormat="1" applyFont="1" applyFill="1" applyAlignment="1">
      <alignment vertical="top" wrapText="1"/>
    </xf>
    <xf numFmtId="167" fontId="12" fillId="3" borderId="0" xfId="0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vertical="top" wrapText="1"/>
    </xf>
    <xf numFmtId="164" fontId="12" fillId="3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67" fontId="12" fillId="3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vertical="top" wrapText="1"/>
    </xf>
    <xf numFmtId="164" fontId="13" fillId="3" borderId="3" xfId="0" applyNumberFormat="1" applyFont="1" applyFill="1" applyBorder="1" applyAlignment="1">
      <alignment horizontal="right" vertical="center" wrapText="1"/>
    </xf>
    <xf numFmtId="37" fontId="12" fillId="3" borderId="0" xfId="0" applyNumberFormat="1" applyFont="1" applyFill="1" applyAlignment="1">
      <alignment horizontal="right" vertical="center" wrapText="1"/>
    </xf>
    <xf numFmtId="37" fontId="3" fillId="3" borderId="0" xfId="0" applyNumberFormat="1" applyFont="1" applyFill="1" applyAlignment="1">
      <alignment horizontal="right" vertical="center" wrapText="1"/>
    </xf>
    <xf numFmtId="164" fontId="13" fillId="3" borderId="0" xfId="0" applyNumberFormat="1" applyFont="1" applyFill="1" applyAlignment="1">
      <alignment horizontal="right" vertical="center" wrapText="1"/>
    </xf>
    <xf numFmtId="165" fontId="13" fillId="3" borderId="0" xfId="0" applyNumberFormat="1" applyFont="1" applyFill="1" applyAlignment="1">
      <alignment horizontal="right" vertical="center" wrapText="1"/>
    </xf>
    <xf numFmtId="37" fontId="13" fillId="3" borderId="0" xfId="0" applyNumberFormat="1" applyFont="1" applyFill="1" applyAlignment="1">
      <alignment horizontal="right" vertical="center" wrapText="1"/>
    </xf>
    <xf numFmtId="0" fontId="13" fillId="2" borderId="4" xfId="0" applyFont="1" applyFill="1" applyBorder="1" applyAlignment="1">
      <alignment vertical="top" wrapText="1"/>
    </xf>
    <xf numFmtId="37" fontId="13" fillId="2" borderId="4" xfId="0" applyNumberFormat="1" applyFont="1" applyFill="1" applyBorder="1" applyAlignment="1">
      <alignment horizontal="right" vertical="center" wrapText="1"/>
    </xf>
    <xf numFmtId="167" fontId="4" fillId="0" borderId="2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/>
    </xf>
    <xf numFmtId="167" fontId="3" fillId="0" borderId="2" xfId="0" applyNumberFormat="1" applyFont="1" applyBorder="1"/>
    <xf numFmtId="0" fontId="3" fillId="0" borderId="2" xfId="0" applyFont="1" applyBorder="1"/>
    <xf numFmtId="167" fontId="8" fillId="2" borderId="0" xfId="0" applyNumberFormat="1" applyFont="1" applyFill="1" applyAlignment="1">
      <alignment vertical="top" wrapText="1"/>
    </xf>
    <xf numFmtId="167" fontId="17" fillId="2" borderId="0" xfId="0" applyNumberFormat="1" applyFont="1" applyFill="1" applyAlignment="1">
      <alignment horizontal="center" vertical="top" wrapText="1"/>
    </xf>
    <xf numFmtId="167" fontId="17" fillId="2" borderId="0" xfId="0" applyNumberFormat="1" applyFont="1" applyFill="1" applyAlignment="1">
      <alignment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167" fontId="17" fillId="2" borderId="2" xfId="0" applyNumberFormat="1" applyFont="1" applyFill="1" applyBorder="1" applyAlignment="1">
      <alignment horizontal="center" vertical="top" wrapText="1"/>
    </xf>
    <xf numFmtId="167" fontId="17" fillId="2" borderId="2" xfId="0" applyNumberFormat="1" applyFont="1" applyFill="1" applyBorder="1" applyAlignment="1">
      <alignment vertical="top" wrapText="1"/>
    </xf>
    <xf numFmtId="167" fontId="17" fillId="3" borderId="3" xfId="0" applyNumberFormat="1" applyFont="1" applyFill="1" applyBorder="1" applyAlignment="1">
      <alignment vertical="top" wrapText="1"/>
    </xf>
    <xf numFmtId="167" fontId="17" fillId="3" borderId="3" xfId="0" applyNumberFormat="1" applyFont="1" applyFill="1" applyBorder="1" applyAlignment="1">
      <alignment horizontal="center" vertical="top" wrapText="1"/>
    </xf>
    <xf numFmtId="167" fontId="9" fillId="3" borderId="0" xfId="0" applyNumberFormat="1" applyFont="1" applyFill="1" applyAlignment="1">
      <alignment vertical="top" wrapText="1"/>
    </xf>
    <xf numFmtId="167" fontId="20" fillId="3" borderId="0" xfId="0" applyNumberFormat="1" applyFont="1" applyFill="1" applyAlignment="1">
      <alignment horizontal="center" vertical="center" wrapText="1"/>
    </xf>
    <xf numFmtId="37" fontId="9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right" vertical="center" wrapText="1"/>
    </xf>
    <xf numFmtId="37" fontId="9" fillId="3" borderId="0" xfId="0" applyNumberFormat="1" applyFont="1" applyFill="1" applyAlignment="1">
      <alignment vertical="center" wrapText="1"/>
    </xf>
    <xf numFmtId="167" fontId="9" fillId="3" borderId="0" xfId="0" applyNumberFormat="1" applyFont="1" applyFill="1" applyAlignment="1">
      <alignment vertical="center" wrapText="1"/>
    </xf>
    <xf numFmtId="37" fontId="20" fillId="3" borderId="0" xfId="0" applyNumberFormat="1" applyFont="1" applyFill="1" applyAlignment="1">
      <alignment horizontal="center" vertical="center" wrapText="1"/>
    </xf>
    <xf numFmtId="37" fontId="9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right" vertical="center" wrapText="1"/>
    </xf>
    <xf numFmtId="164" fontId="20" fillId="3" borderId="0" xfId="0" applyNumberFormat="1" applyFont="1" applyFill="1" applyAlignment="1">
      <alignment horizontal="right" vertical="center" wrapText="1"/>
    </xf>
    <xf numFmtId="164" fontId="20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vertical="center" wrapText="1"/>
    </xf>
    <xf numFmtId="167" fontId="17" fillId="2" borderId="4" xfId="0" applyNumberFormat="1" applyFont="1" applyFill="1" applyBorder="1" applyAlignment="1">
      <alignment vertical="top" wrapText="1"/>
    </xf>
    <xf numFmtId="167" fontId="9" fillId="2" borderId="4" xfId="0" applyNumberFormat="1" applyFont="1" applyFill="1" applyBorder="1" applyAlignment="1">
      <alignment horizontal="center" vertical="center" wrapText="1"/>
    </xf>
    <xf numFmtId="37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8" fillId="3" borderId="5" xfId="0" applyFont="1" applyFill="1" applyBorder="1" applyAlignment="1">
      <alignment vertical="top" wrapText="1"/>
    </xf>
    <xf numFmtId="167" fontId="8" fillId="3" borderId="5" xfId="0" applyNumberFormat="1" applyFont="1" applyFill="1" applyBorder="1" applyAlignment="1">
      <alignment vertical="top" wrapText="1"/>
    </xf>
    <xf numFmtId="167" fontId="13" fillId="3" borderId="5" xfId="0" applyNumberFormat="1" applyFont="1" applyFill="1" applyBorder="1" applyAlignment="1">
      <alignment vertical="top" wrapText="1"/>
    </xf>
    <xf numFmtId="0" fontId="11" fillId="0" borderId="0" xfId="0" applyFont="1"/>
    <xf numFmtId="49" fontId="14" fillId="0" borderId="0" xfId="0" applyNumberFormat="1" applyFont="1" applyProtection="1">
      <protection hidden="1"/>
    </xf>
    <xf numFmtId="0" fontId="20" fillId="0" borderId="0" xfId="0" applyFont="1"/>
    <xf numFmtId="14" fontId="9" fillId="0" borderId="0" xfId="0" applyNumberFormat="1" applyFont="1" applyAlignment="1">
      <alignment horizontal="right" vertical="center" wrapText="1"/>
    </xf>
    <xf numFmtId="167" fontId="17" fillId="3" borderId="0" xfId="0" applyNumberFormat="1" applyFont="1" applyFill="1" applyAlignment="1">
      <alignment vertical="top" wrapText="1"/>
    </xf>
    <xf numFmtId="167" fontId="20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Alignment="1">
      <alignment horizontal="right" vertical="center" wrapText="1"/>
    </xf>
    <xf numFmtId="168" fontId="12" fillId="0" borderId="2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center" vertical="center" wrapText="1"/>
    </xf>
    <xf numFmtId="168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vertical="center" wrapText="1"/>
    </xf>
    <xf numFmtId="37" fontId="13" fillId="3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9" fontId="8" fillId="0" borderId="3" xfId="0" applyNumberFormat="1" applyFont="1" applyBorder="1" applyAlignment="1">
      <alignment vertical="top" wrapText="1"/>
    </xf>
    <xf numFmtId="49" fontId="8" fillId="0" borderId="0" xfId="0" applyNumberFormat="1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37" fontId="13" fillId="5" borderId="3" xfId="0" applyNumberFormat="1" applyFont="1" applyFill="1" applyBorder="1" applyAlignment="1">
      <alignment vertical="center" wrapText="1"/>
    </xf>
    <xf numFmtId="37" fontId="13" fillId="4" borderId="3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9" fontId="8" fillId="5" borderId="4" xfId="0" applyNumberFormat="1" applyFont="1" applyFill="1" applyBorder="1" applyAlignment="1">
      <alignment vertical="center" wrapText="1"/>
    </xf>
    <xf numFmtId="37" fontId="13" fillId="2" borderId="4" xfId="0" applyNumberFormat="1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9" fillId="5" borderId="4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164" fontId="13" fillId="3" borderId="7" xfId="0" applyNumberFormat="1" applyFont="1" applyFill="1" applyBorder="1" applyAlignment="1">
      <alignment horizontal="right" vertical="center" wrapText="1"/>
    </xf>
    <xf numFmtId="37" fontId="9" fillId="6" borderId="4" xfId="0" applyNumberFormat="1" applyFont="1" applyFill="1" applyBorder="1" applyAlignment="1">
      <alignment vertical="center" wrapText="1"/>
    </xf>
    <xf numFmtId="37" fontId="0" fillId="0" borderId="0" xfId="0" applyNumberFormat="1"/>
    <xf numFmtId="169" fontId="12" fillId="3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37" fontId="11" fillId="0" borderId="0" xfId="0" applyNumberFormat="1" applyFont="1" applyAlignment="1">
      <alignment horizontal="left" vertical="top" wrapText="1"/>
    </xf>
    <xf numFmtId="0" fontId="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167" fontId="5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3" fillId="3" borderId="0" xfId="0" applyFont="1" applyFill="1" applyAlignment="1">
      <alignment vertical="top" wrapText="1"/>
    </xf>
    <xf numFmtId="167" fontId="1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17" fillId="2" borderId="11" xfId="0" applyNumberFormat="1" applyFont="1" applyFill="1" applyBorder="1" applyAlignment="1">
      <alignment horizontal="center" vertical="top" wrapText="1"/>
    </xf>
    <xf numFmtId="167" fontId="17" fillId="2" borderId="0" xfId="0" applyNumberFormat="1" applyFont="1" applyFill="1" applyAlignment="1">
      <alignment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167" fontId="17" fillId="2" borderId="10" xfId="0" applyNumberFormat="1" applyFont="1" applyFill="1" applyBorder="1" applyAlignment="1">
      <alignment vertical="top" wrapText="1"/>
    </xf>
    <xf numFmtId="167" fontId="8" fillId="2" borderId="2" xfId="0" applyNumberFormat="1" applyFont="1" applyFill="1" applyBorder="1" applyAlignment="1">
      <alignment vertical="top" wrapText="1"/>
    </xf>
    <xf numFmtId="167" fontId="17" fillId="2" borderId="2" xfId="0" applyNumberFormat="1" applyFont="1" applyFill="1" applyBorder="1" applyAlignment="1">
      <alignment horizontal="center" vertical="top" wrapText="1"/>
    </xf>
    <xf numFmtId="167" fontId="8" fillId="2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37" fontId="7" fillId="0" borderId="0" xfId="0" applyNumberFormat="1" applyFont="1"/>
  </cellXfs>
  <cellStyles count="3">
    <cellStyle name="Normal_Year_08" xfId="1" xr:uid="{A7FE41BA-95F4-4566-AF85-4BBEAFE6045C}"/>
    <cellStyle name="Заглавие 1" xfId="2" builtinId="16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D174-9E34-472B-B08A-843BDAE252B5}">
  <sheetPr>
    <tabColor rgb="FFFFFF00"/>
  </sheetPr>
  <dimension ref="A2:F53"/>
  <sheetViews>
    <sheetView tabSelected="1" topLeftCell="A9" zoomScale="130" zoomScaleNormal="130" workbookViewId="0">
      <selection activeCell="C32" sqref="C32"/>
    </sheetView>
  </sheetViews>
  <sheetFormatPr defaultColWidth="9.1796875" defaultRowHeight="12.5" x14ac:dyDescent="0.25"/>
  <cols>
    <col min="1" max="1" width="42" customWidth="1"/>
    <col min="2" max="2" width="10.81640625" customWidth="1"/>
    <col min="3" max="3" width="14.26953125" customWidth="1"/>
    <col min="4" max="4" width="14.54296875" customWidth="1"/>
  </cols>
  <sheetData>
    <row r="2" spans="1:4" ht="15" x14ac:dyDescent="0.25">
      <c r="A2" s="181" t="s">
        <v>0</v>
      </c>
      <c r="B2" s="181"/>
      <c r="C2" s="181"/>
      <c r="D2" s="181"/>
    </row>
    <row r="3" spans="1:4" ht="14" x14ac:dyDescent="0.25">
      <c r="A3" s="182" t="s">
        <v>1</v>
      </c>
      <c r="B3" s="182"/>
      <c r="C3" s="182"/>
      <c r="D3" s="182"/>
    </row>
    <row r="4" spans="1:4" ht="14" x14ac:dyDescent="0.25">
      <c r="A4" s="5" t="s">
        <v>100</v>
      </c>
      <c r="B4" s="4"/>
      <c r="C4" s="4"/>
      <c r="D4" s="4"/>
    </row>
    <row r="5" spans="1:4" ht="13" x14ac:dyDescent="0.3">
      <c r="A5" s="6"/>
      <c r="B5" s="2"/>
      <c r="C5" s="3"/>
      <c r="D5" s="3"/>
    </row>
    <row r="6" spans="1:4" x14ac:dyDescent="0.25">
      <c r="A6" s="7"/>
      <c r="B6" s="145" t="s">
        <v>2</v>
      </c>
      <c r="C6" s="137">
        <v>46022</v>
      </c>
      <c r="D6" s="137">
        <v>45657</v>
      </c>
    </row>
    <row r="7" spans="1:4" x14ac:dyDescent="0.25">
      <c r="A7" s="7"/>
      <c r="B7" s="8"/>
      <c r="C7" s="9" t="s">
        <v>3</v>
      </c>
      <c r="D7" s="9" t="s">
        <v>3</v>
      </c>
    </row>
    <row r="8" spans="1:4" ht="13" x14ac:dyDescent="0.3">
      <c r="A8" s="10" t="s">
        <v>4</v>
      </c>
      <c r="B8" s="157"/>
      <c r="C8" s="1"/>
      <c r="D8" s="11"/>
    </row>
    <row r="9" spans="1:4" ht="13" x14ac:dyDescent="0.3">
      <c r="A9" s="10" t="s">
        <v>5</v>
      </c>
      <c r="B9" s="150"/>
      <c r="C9" s="12"/>
      <c r="D9" s="11"/>
    </row>
    <row r="10" spans="1:4" ht="13" x14ac:dyDescent="0.25">
      <c r="A10" s="13" t="s">
        <v>6</v>
      </c>
      <c r="B10" s="151" t="s">
        <v>88</v>
      </c>
      <c r="C10" s="14">
        <v>307</v>
      </c>
      <c r="D10" s="14">
        <v>307</v>
      </c>
    </row>
    <row r="11" spans="1:4" ht="13" x14ac:dyDescent="0.25">
      <c r="A11" s="13" t="s">
        <v>7</v>
      </c>
      <c r="B11" s="152">
        <v>6</v>
      </c>
      <c r="C11" s="15">
        <v>319</v>
      </c>
      <c r="D11" s="15">
        <v>321</v>
      </c>
    </row>
    <row r="12" spans="1:4" ht="13" x14ac:dyDescent="0.25">
      <c r="A12" s="16" t="s">
        <v>8</v>
      </c>
      <c r="B12" s="153">
        <v>7</v>
      </c>
      <c r="C12" s="17">
        <v>15</v>
      </c>
      <c r="D12" s="17">
        <v>15</v>
      </c>
    </row>
    <row r="13" spans="1:4" ht="13" x14ac:dyDescent="0.25">
      <c r="A13" s="18" t="s">
        <v>9</v>
      </c>
      <c r="B13" s="154"/>
      <c r="C13" s="19">
        <f>SUM(C10:C12)</f>
        <v>641</v>
      </c>
      <c r="D13" s="20">
        <f>SUM(D10:D12)</f>
        <v>643</v>
      </c>
    </row>
    <row r="14" spans="1:4" x14ac:dyDescent="0.25">
      <c r="A14" s="10" t="s">
        <v>10</v>
      </c>
      <c r="B14" s="155"/>
      <c r="C14" s="12"/>
      <c r="D14" s="11"/>
    </row>
    <row r="15" spans="1:4" ht="13" x14ac:dyDescent="0.25">
      <c r="A15" s="13" t="s">
        <v>11</v>
      </c>
      <c r="B15" s="71"/>
      <c r="C15" s="14"/>
      <c r="D15" s="21"/>
    </row>
    <row r="16" spans="1:4" ht="13" x14ac:dyDescent="0.25">
      <c r="A16" s="13" t="s">
        <v>12</v>
      </c>
      <c r="B16" s="71">
        <v>8</v>
      </c>
      <c r="C16" s="14">
        <v>74</v>
      </c>
      <c r="D16" s="14">
        <v>74</v>
      </c>
    </row>
    <row r="17" spans="1:6" ht="13" hidden="1" x14ac:dyDescent="0.25">
      <c r="A17" s="13" t="s">
        <v>13</v>
      </c>
      <c r="B17" s="71">
        <v>9</v>
      </c>
      <c r="C17" s="14"/>
      <c r="D17" s="14"/>
    </row>
    <row r="18" spans="1:6" ht="15.75" customHeight="1" x14ac:dyDescent="0.25">
      <c r="A18" s="22" t="s">
        <v>14</v>
      </c>
      <c r="B18" s="156"/>
      <c r="C18" s="23">
        <f>SUM(C15:C17)</f>
        <v>74</v>
      </c>
      <c r="D18" s="24">
        <f>SUM(D16:D17)</f>
        <v>74</v>
      </c>
      <c r="E18" s="177"/>
      <c r="F18" s="177"/>
    </row>
    <row r="19" spans="1:6" ht="13.5" thickBot="1" x14ac:dyDescent="0.3">
      <c r="A19" s="167" t="s">
        <v>15</v>
      </c>
      <c r="B19" s="168"/>
      <c r="C19" s="169">
        <f>C18+C13</f>
        <v>715</v>
      </c>
      <c r="D19" s="169">
        <f>D18+D13</f>
        <v>717</v>
      </c>
    </row>
    <row r="20" spans="1:6" ht="13.5" thickTop="1" x14ac:dyDescent="0.25">
      <c r="A20" s="146"/>
      <c r="B20" s="147"/>
      <c r="C20" s="148"/>
      <c r="D20" s="148"/>
    </row>
    <row r="21" spans="1:6" x14ac:dyDescent="0.25">
      <c r="A21" s="25" t="s">
        <v>16</v>
      </c>
      <c r="B21" s="157"/>
      <c r="C21" s="12"/>
      <c r="D21" s="11"/>
    </row>
    <row r="22" spans="1:6" ht="12.75" customHeight="1" x14ac:dyDescent="0.25">
      <c r="A22" s="26" t="s">
        <v>17</v>
      </c>
      <c r="B22" s="158">
        <v>9.1</v>
      </c>
      <c r="C22" s="27">
        <v>516</v>
      </c>
      <c r="D22" s="27">
        <v>516</v>
      </c>
    </row>
    <row r="23" spans="1:6" ht="13" x14ac:dyDescent="0.25">
      <c r="A23" s="26" t="s">
        <v>18</v>
      </c>
      <c r="B23" s="159"/>
      <c r="C23" s="27">
        <v>138</v>
      </c>
      <c r="D23" s="27">
        <v>138</v>
      </c>
    </row>
    <row r="24" spans="1:6" ht="13" x14ac:dyDescent="0.25">
      <c r="A24" s="26" t="s">
        <v>19</v>
      </c>
      <c r="B24" s="160"/>
      <c r="C24" s="28">
        <f>+D24+D25</f>
        <v>-75</v>
      </c>
      <c r="D24" s="28">
        <v>-47</v>
      </c>
    </row>
    <row r="25" spans="1:6" ht="13" x14ac:dyDescent="0.25">
      <c r="A25" s="26" t="s">
        <v>20</v>
      </c>
      <c r="B25" s="161"/>
      <c r="C25" s="29">
        <v>-19</v>
      </c>
      <c r="D25" s="29">
        <v>-28</v>
      </c>
    </row>
    <row r="26" spans="1:6" ht="13" x14ac:dyDescent="0.25">
      <c r="A26" s="163" t="s">
        <v>21</v>
      </c>
      <c r="B26" s="164">
        <v>10</v>
      </c>
      <c r="C26" s="165">
        <f>SUM(C22:C25)</f>
        <v>560</v>
      </c>
      <c r="D26" s="166">
        <f>SUM(D22:D25)</f>
        <v>579</v>
      </c>
    </row>
    <row r="27" spans="1:6" ht="13" x14ac:dyDescent="0.25">
      <c r="A27" s="25"/>
      <c r="B27" s="162"/>
      <c r="C27" s="148"/>
      <c r="D27" s="149"/>
    </row>
    <row r="28" spans="1:6" x14ac:dyDescent="0.25">
      <c r="A28" s="10" t="s">
        <v>22</v>
      </c>
      <c r="B28" s="157"/>
      <c r="C28" s="12"/>
      <c r="D28" s="11"/>
    </row>
    <row r="29" spans="1:6" x14ac:dyDescent="0.25">
      <c r="A29" s="10" t="s">
        <v>23</v>
      </c>
      <c r="B29" s="157"/>
      <c r="C29" s="12"/>
      <c r="D29" s="11"/>
    </row>
    <row r="30" spans="1:6" ht="13" x14ac:dyDescent="0.25">
      <c r="A30" s="13" t="s">
        <v>24</v>
      </c>
      <c r="B30" s="71">
        <v>11</v>
      </c>
      <c r="C30" s="14">
        <v>18</v>
      </c>
      <c r="D30" s="14">
        <v>11</v>
      </c>
    </row>
    <row r="31" spans="1:6" ht="13" x14ac:dyDescent="0.25">
      <c r="A31" s="13" t="s">
        <v>25</v>
      </c>
      <c r="B31" s="162">
        <v>12</v>
      </c>
      <c r="C31" s="14">
        <v>90</v>
      </c>
      <c r="D31" s="14">
        <v>83</v>
      </c>
    </row>
    <row r="32" spans="1:6" ht="13" x14ac:dyDescent="0.25">
      <c r="A32" s="13" t="s">
        <v>26</v>
      </c>
      <c r="B32" s="162">
        <v>13</v>
      </c>
      <c r="C32" s="14">
        <v>26</v>
      </c>
      <c r="D32" s="14">
        <v>24</v>
      </c>
    </row>
    <row r="33" spans="1:4" ht="13" x14ac:dyDescent="0.25">
      <c r="A33" s="13" t="s">
        <v>87</v>
      </c>
      <c r="B33" s="162">
        <v>14</v>
      </c>
      <c r="C33" s="14">
        <v>19</v>
      </c>
      <c r="D33" s="14">
        <v>18</v>
      </c>
    </row>
    <row r="34" spans="1:4" ht="13" x14ac:dyDescent="0.25">
      <c r="A34" s="16" t="s">
        <v>27</v>
      </c>
      <c r="B34" s="153">
        <v>15</v>
      </c>
      <c r="C34" s="17">
        <v>2</v>
      </c>
      <c r="D34" s="17">
        <v>2</v>
      </c>
    </row>
    <row r="35" spans="1:4" ht="13" x14ac:dyDescent="0.25">
      <c r="A35" s="171" t="s">
        <v>92</v>
      </c>
      <c r="B35" s="156"/>
      <c r="C35" s="23">
        <f>SUM(C30:C34)</f>
        <v>155</v>
      </c>
      <c r="D35" s="23">
        <f>SUM(D30:D34)</f>
        <v>138</v>
      </c>
    </row>
    <row r="36" spans="1:4" ht="13.5" thickBot="1" x14ac:dyDescent="0.3">
      <c r="A36" s="172" t="s">
        <v>28</v>
      </c>
      <c r="B36" s="30"/>
      <c r="C36" s="31">
        <f>C26+C35</f>
        <v>715</v>
      </c>
      <c r="D36" s="31">
        <f>D26+D35</f>
        <v>717</v>
      </c>
    </row>
    <row r="37" spans="1:4" ht="13.5" thickTop="1" x14ac:dyDescent="0.3">
      <c r="A37" s="1"/>
      <c r="B37" s="2"/>
      <c r="C37" s="3"/>
      <c r="D37" s="3"/>
    </row>
    <row r="38" spans="1:4" ht="13" x14ac:dyDescent="0.3">
      <c r="A38" s="32"/>
      <c r="B38" s="32"/>
      <c r="C38" s="203"/>
      <c r="D38" s="32"/>
    </row>
    <row r="39" spans="1:4" ht="13" x14ac:dyDescent="0.3">
      <c r="A39" s="33"/>
      <c r="B39" s="33"/>
      <c r="C39" s="33"/>
      <c r="D39" s="33"/>
    </row>
    <row r="40" spans="1:4" ht="13" x14ac:dyDescent="0.3">
      <c r="A40" s="33"/>
      <c r="B40" s="33"/>
      <c r="C40" s="33"/>
      <c r="D40" s="33"/>
    </row>
    <row r="41" spans="1:4" ht="13" x14ac:dyDescent="0.3">
      <c r="A41" s="33"/>
      <c r="B41" s="33"/>
      <c r="C41" s="33"/>
      <c r="D41" s="33"/>
    </row>
    <row r="44" spans="1:4" ht="12.75" customHeight="1" x14ac:dyDescent="0.25">
      <c r="A44" s="34" t="s">
        <v>94</v>
      </c>
      <c r="B44" s="183" t="s">
        <v>93</v>
      </c>
      <c r="C44" s="183"/>
      <c r="D44" s="183"/>
    </row>
    <row r="45" spans="1:4" ht="12.75" customHeight="1" x14ac:dyDescent="0.25">
      <c r="A45" s="34" t="s">
        <v>96</v>
      </c>
      <c r="B45" s="184" t="s">
        <v>90</v>
      </c>
      <c r="C45" s="184"/>
      <c r="D45" s="184"/>
    </row>
    <row r="46" spans="1:4" x14ac:dyDescent="0.25">
      <c r="B46" s="180"/>
      <c r="C46" s="180"/>
      <c r="D46" s="180"/>
    </row>
    <row r="47" spans="1:4" ht="13" x14ac:dyDescent="0.3">
      <c r="A47" s="34" t="s">
        <v>101</v>
      </c>
      <c r="B47" s="2"/>
      <c r="C47" s="3"/>
      <c r="D47" s="3"/>
    </row>
    <row r="48" spans="1:4" ht="13" x14ac:dyDescent="0.25">
      <c r="A48" s="134"/>
      <c r="B48" s="36"/>
      <c r="C48" s="37"/>
      <c r="D48" s="37"/>
    </row>
    <row r="49" spans="1:4" ht="13" x14ac:dyDescent="0.25">
      <c r="B49" s="38"/>
      <c r="C49" s="38"/>
      <c r="D49" s="39"/>
    </row>
    <row r="50" spans="1:4" ht="13" x14ac:dyDescent="0.25">
      <c r="A50" s="135"/>
      <c r="B50" s="38"/>
      <c r="C50" s="38"/>
      <c r="D50" s="39"/>
    </row>
    <row r="52" spans="1:4" x14ac:dyDescent="0.25">
      <c r="A52" s="135"/>
    </row>
    <row r="53" spans="1:4" ht="13" x14ac:dyDescent="0.3">
      <c r="A53" s="1"/>
    </row>
  </sheetData>
  <mergeCells count="5">
    <mergeCell ref="B46:D46"/>
    <mergeCell ref="A2:D2"/>
    <mergeCell ref="A3:D3"/>
    <mergeCell ref="B44:D44"/>
    <mergeCell ref="B45:D45"/>
  </mergeCells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4215-BCD1-401C-9858-6572E776F06C}">
  <sheetPr>
    <tabColor rgb="FFFFFF00"/>
  </sheetPr>
  <dimension ref="A1:D43"/>
  <sheetViews>
    <sheetView topLeftCell="A4" zoomScale="130" zoomScaleNormal="130" workbookViewId="0">
      <selection activeCell="C14" sqref="C14"/>
    </sheetView>
  </sheetViews>
  <sheetFormatPr defaultColWidth="9.1796875" defaultRowHeight="13" x14ac:dyDescent="0.3"/>
  <cols>
    <col min="1" max="1" width="34.26953125" style="1" customWidth="1"/>
    <col min="2" max="2" width="11.81640625" style="1" customWidth="1"/>
    <col min="3" max="3" width="17.453125" style="1" customWidth="1"/>
    <col min="4" max="4" width="17" style="1" customWidth="1"/>
    <col min="5" max="16384" width="9.1796875" style="1"/>
  </cols>
  <sheetData>
    <row r="1" spans="1:4" s="40" customFormat="1" ht="18" customHeight="1" x14ac:dyDescent="0.25">
      <c r="A1" s="181" t="s">
        <v>0</v>
      </c>
      <c r="B1" s="181"/>
      <c r="C1" s="181"/>
      <c r="D1" s="181"/>
    </row>
    <row r="2" spans="1:4" s="40" customFormat="1" ht="22.5" customHeight="1" x14ac:dyDescent="0.25">
      <c r="A2" s="185" t="s">
        <v>30</v>
      </c>
      <c r="B2" s="185"/>
      <c r="C2" s="185"/>
      <c r="D2" s="185"/>
    </row>
    <row r="3" spans="1:4" s="40" customFormat="1" ht="18" customHeight="1" x14ac:dyDescent="0.25">
      <c r="A3" s="41" t="str">
        <f>+баланс!A4</f>
        <v>Към 31.12.2025 година</v>
      </c>
      <c r="B3" s="42"/>
      <c r="C3" s="42"/>
      <c r="D3" s="42"/>
    </row>
    <row r="4" spans="1:4" ht="20" x14ac:dyDescent="0.4">
      <c r="A4" s="186"/>
      <c r="B4" s="186"/>
      <c r="C4" s="186"/>
      <c r="D4" s="186"/>
    </row>
    <row r="5" spans="1:4" ht="16" customHeight="1" x14ac:dyDescent="0.4">
      <c r="A5" s="43"/>
      <c r="B5" s="44" t="s">
        <v>2</v>
      </c>
      <c r="C5" s="137">
        <v>46022</v>
      </c>
      <c r="D5" s="137">
        <v>45657</v>
      </c>
    </row>
    <row r="6" spans="1:4" ht="16" customHeight="1" x14ac:dyDescent="0.3">
      <c r="A6" s="45"/>
      <c r="C6" s="46" t="s">
        <v>3</v>
      </c>
      <c r="D6" s="46" t="s">
        <v>3</v>
      </c>
    </row>
    <row r="7" spans="1:4" ht="16" customHeight="1" x14ac:dyDescent="0.3">
      <c r="A7" s="47"/>
      <c r="B7" s="45"/>
      <c r="C7" s="48"/>
      <c r="D7" s="49"/>
    </row>
    <row r="8" spans="1:4" s="40" customFormat="1" ht="16" hidden="1" customHeight="1" x14ac:dyDescent="0.25">
      <c r="A8" s="50" t="s">
        <v>31</v>
      </c>
      <c r="B8" s="51">
        <v>16.100000000000001</v>
      </c>
      <c r="C8" s="52">
        <v>0</v>
      </c>
      <c r="D8" s="52">
        <v>0</v>
      </c>
    </row>
    <row r="9" spans="1:4" s="40" customFormat="1" ht="31.5" hidden="1" customHeight="1" x14ac:dyDescent="0.25">
      <c r="A9" s="50"/>
      <c r="B9" s="51"/>
      <c r="C9" s="52"/>
      <c r="D9" s="52"/>
    </row>
    <row r="10" spans="1:4" ht="16" hidden="1" customHeight="1" x14ac:dyDescent="0.3">
      <c r="A10" s="50" t="s">
        <v>32</v>
      </c>
      <c r="B10" s="53">
        <v>17.100000000000001</v>
      </c>
      <c r="C10" s="54">
        <v>0</v>
      </c>
      <c r="D10" s="54">
        <v>0</v>
      </c>
    </row>
    <row r="11" spans="1:4" ht="16" customHeight="1" x14ac:dyDescent="0.3">
      <c r="A11" s="50"/>
      <c r="B11" s="53"/>
      <c r="C11" s="54"/>
      <c r="D11" s="54"/>
    </row>
    <row r="12" spans="1:4" ht="16" customHeight="1" x14ac:dyDescent="0.3">
      <c r="A12" s="50" t="s">
        <v>33</v>
      </c>
      <c r="B12" s="178">
        <v>16.100000000000001</v>
      </c>
      <c r="C12" s="55">
        <v>-7</v>
      </c>
      <c r="D12" s="55">
        <v>-14</v>
      </c>
    </row>
    <row r="13" spans="1:4" ht="16" customHeight="1" x14ac:dyDescent="0.3">
      <c r="A13" s="50" t="s">
        <v>34</v>
      </c>
      <c r="B13" s="178">
        <v>16.2</v>
      </c>
      <c r="C13" s="55">
        <v>-12</v>
      </c>
      <c r="D13" s="55">
        <v>-11</v>
      </c>
    </row>
    <row r="14" spans="1:4" ht="16" customHeight="1" x14ac:dyDescent="0.3">
      <c r="A14" s="50" t="s">
        <v>35</v>
      </c>
      <c r="B14" s="178">
        <v>16.3</v>
      </c>
      <c r="C14" s="54">
        <v>0</v>
      </c>
      <c r="D14" s="140">
        <v>-2</v>
      </c>
    </row>
    <row r="15" spans="1:4" ht="16" customHeight="1" x14ac:dyDescent="0.3">
      <c r="A15" s="50"/>
      <c r="B15" s="53"/>
      <c r="C15" s="54"/>
      <c r="D15" s="140"/>
    </row>
    <row r="16" spans="1:4" ht="16" customHeight="1" x14ac:dyDescent="0.3">
      <c r="A16" s="56" t="s">
        <v>36</v>
      </c>
      <c r="B16" s="179">
        <v>16.399999999999999</v>
      </c>
      <c r="C16" s="57">
        <v>0</v>
      </c>
      <c r="D16" s="141">
        <v>-1</v>
      </c>
    </row>
    <row r="17" spans="1:4" ht="34.5" customHeight="1" x14ac:dyDescent="0.3">
      <c r="A17" s="58" t="s">
        <v>37</v>
      </c>
      <c r="B17" s="59">
        <v>17</v>
      </c>
      <c r="C17" s="60">
        <f>SUM(C8:C16)</f>
        <v>-19</v>
      </c>
      <c r="D17" s="60">
        <f>SUM(D8:D16)</f>
        <v>-28</v>
      </c>
    </row>
    <row r="18" spans="1:4" ht="18" customHeight="1" x14ac:dyDescent="0.3">
      <c r="A18" s="58" t="s">
        <v>38</v>
      </c>
      <c r="B18" s="61"/>
      <c r="C18" s="62">
        <v>0</v>
      </c>
      <c r="D18" s="62">
        <v>0</v>
      </c>
    </row>
    <row r="19" spans="1:4" ht="22.5" customHeight="1" thickBot="1" x14ac:dyDescent="0.35">
      <c r="A19" s="63" t="s">
        <v>39</v>
      </c>
      <c r="B19" s="64">
        <v>17</v>
      </c>
      <c r="C19" s="65">
        <f>SUM(C17-C18)</f>
        <v>-19</v>
      </c>
      <c r="D19" s="65">
        <f>SUM(D17-D18)</f>
        <v>-28</v>
      </c>
    </row>
    <row r="20" spans="1:4" ht="22.5" customHeight="1" thickTop="1" thickBot="1" x14ac:dyDescent="0.35">
      <c r="A20" s="131"/>
      <c r="B20" s="131"/>
      <c r="C20" s="132"/>
      <c r="D20" s="133"/>
    </row>
    <row r="21" spans="1:4" ht="18.75" customHeight="1" thickTop="1" thickBot="1" x14ac:dyDescent="0.35">
      <c r="A21" s="66" t="s">
        <v>40</v>
      </c>
      <c r="B21" s="67"/>
      <c r="C21" s="68">
        <f>C19</f>
        <v>-19</v>
      </c>
      <c r="D21" s="69">
        <f>D19</f>
        <v>-28</v>
      </c>
    </row>
    <row r="22" spans="1:4" ht="13.5" thickTop="1" x14ac:dyDescent="0.3"/>
    <row r="24" spans="1:4" ht="15" x14ac:dyDescent="0.3">
      <c r="A24" s="70" t="s">
        <v>41</v>
      </c>
      <c r="B24" s="71"/>
      <c r="C24" s="72">
        <f>C19/баланс!C22</f>
        <v>-3.6821705426356592E-2</v>
      </c>
      <c r="D24" s="72">
        <f>D19/баланс!D22</f>
        <v>-5.4263565891472867E-2</v>
      </c>
    </row>
    <row r="25" spans="1:4" ht="27.75" customHeight="1" x14ac:dyDescent="0.3"/>
    <row r="26" spans="1:4" x14ac:dyDescent="0.3">
      <c r="A26" s="32"/>
    </row>
    <row r="28" spans="1:4" ht="23.25" customHeight="1" x14ac:dyDescent="0.3"/>
    <row r="29" spans="1:4" ht="15.75" customHeight="1" x14ac:dyDescent="0.3">
      <c r="A29" s="73"/>
      <c r="B29" s="187"/>
      <c r="C29" s="187"/>
      <c r="D29" s="187"/>
    </row>
    <row r="30" spans="1:4" ht="26.25" customHeight="1" x14ac:dyDescent="0.3">
      <c r="A30" s="34" t="s">
        <v>95</v>
      </c>
      <c r="C30" s="183" t="s">
        <v>42</v>
      </c>
      <c r="D30" s="183"/>
    </row>
    <row r="31" spans="1:4" ht="15.75" customHeight="1" x14ac:dyDescent="0.3">
      <c r="A31" s="35" t="s">
        <v>96</v>
      </c>
      <c r="B31" s="35"/>
      <c r="C31" s="74" t="s">
        <v>91</v>
      </c>
      <c r="D31" s="74"/>
    </row>
    <row r="32" spans="1:4" ht="24" customHeight="1" x14ac:dyDescent="0.3"/>
    <row r="33" spans="1:4" x14ac:dyDescent="0.3">
      <c r="A33" s="34" t="str">
        <f>+баланс!A47</f>
        <v>Дата: 27.01.2026 год.</v>
      </c>
    </row>
    <row r="34" spans="1:4" x14ac:dyDescent="0.3">
      <c r="B34" s="180"/>
      <c r="C34" s="180"/>
      <c r="D34" s="180"/>
    </row>
    <row r="35" spans="1:4" x14ac:dyDescent="0.3">
      <c r="A35" s="135"/>
      <c r="B35" s="36"/>
      <c r="C35" s="3"/>
      <c r="D35" s="3"/>
    </row>
    <row r="36" spans="1:4" x14ac:dyDescent="0.3">
      <c r="C36" s="37"/>
      <c r="D36" s="37"/>
    </row>
    <row r="37" spans="1:4" x14ac:dyDescent="0.3">
      <c r="A37" s="135"/>
      <c r="C37" s="38"/>
      <c r="D37" s="39"/>
    </row>
    <row r="38" spans="1:4" x14ac:dyDescent="0.3">
      <c r="C38" s="38"/>
      <c r="D38" s="39"/>
    </row>
    <row r="39" spans="1:4" x14ac:dyDescent="0.3">
      <c r="C39" s="38"/>
      <c r="D39" s="39"/>
    </row>
    <row r="40" spans="1:4" x14ac:dyDescent="0.3">
      <c r="C40" s="38"/>
      <c r="D40" s="39"/>
    </row>
    <row r="41" spans="1:4" x14ac:dyDescent="0.3">
      <c r="B41" s="38"/>
      <c r="C41" s="38"/>
    </row>
    <row r="42" spans="1:4" x14ac:dyDescent="0.3">
      <c r="B42" s="38"/>
      <c r="C42" s="38"/>
    </row>
    <row r="43" spans="1:4" x14ac:dyDescent="0.3">
      <c r="C43" s="75"/>
      <c r="D43" s="75"/>
    </row>
  </sheetData>
  <mergeCells count="6">
    <mergeCell ref="C30:D30"/>
    <mergeCell ref="B34:D34"/>
    <mergeCell ref="A1:D1"/>
    <mergeCell ref="A2:D2"/>
    <mergeCell ref="A4:D4"/>
    <mergeCell ref="B29:D29"/>
  </mergeCells>
  <phoneticPr fontId="22" type="noConversion"/>
  <pageMargins left="0.74791666666666667" right="0.74791666666666667" top="0.73402777777777783" bottom="0.98402777777777795" header="0.51180555555555562" footer="0.51180555555555562"/>
  <pageSetup paperSize="9" firstPageNumber="0" orientation="portrait" r:id="rId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B5B1-C21F-41E3-AF21-D04F23F0AC97}">
  <sheetPr>
    <tabColor rgb="FFFFFF00"/>
  </sheetPr>
  <dimension ref="A1:D40"/>
  <sheetViews>
    <sheetView zoomScale="115" zoomScaleNormal="115" workbookViewId="0">
      <selection activeCell="C38" sqref="C38"/>
    </sheetView>
  </sheetViews>
  <sheetFormatPr defaultColWidth="9.1796875" defaultRowHeight="13" x14ac:dyDescent="0.3"/>
  <cols>
    <col min="1" max="1" width="50" style="1" customWidth="1"/>
    <col min="2" max="2" width="9.26953125" style="1" customWidth="1"/>
    <col min="3" max="3" width="14.1796875" style="75" customWidth="1"/>
    <col min="4" max="4" width="14.26953125" style="75" customWidth="1"/>
    <col min="5" max="16384" width="9.1796875" style="1"/>
  </cols>
  <sheetData>
    <row r="1" spans="1:4" s="40" customFormat="1" ht="18" customHeight="1" x14ac:dyDescent="0.25">
      <c r="A1" s="181" t="s">
        <v>0</v>
      </c>
      <c r="B1" s="181"/>
      <c r="C1" s="181"/>
      <c r="D1" s="181"/>
    </row>
    <row r="2" spans="1:4" s="40" customFormat="1" ht="18" customHeight="1" x14ac:dyDescent="0.25">
      <c r="A2" s="189" t="s">
        <v>43</v>
      </c>
      <c r="B2" s="189"/>
      <c r="C2" s="189"/>
      <c r="D2" s="189"/>
    </row>
    <row r="3" spans="1:4" s="40" customFormat="1" ht="18" customHeight="1" x14ac:dyDescent="0.25">
      <c r="A3" s="41" t="str">
        <f>+баланс!A4</f>
        <v>Към 31.12.2025 година</v>
      </c>
      <c r="B3" s="76"/>
      <c r="C3" s="76"/>
      <c r="D3" s="76"/>
    </row>
    <row r="6" spans="1:4" x14ac:dyDescent="0.3">
      <c r="B6" s="77" t="s">
        <v>2</v>
      </c>
      <c r="C6" s="137">
        <v>46022</v>
      </c>
      <c r="D6" s="137">
        <v>45657</v>
      </c>
    </row>
    <row r="7" spans="1:4" x14ac:dyDescent="0.3">
      <c r="A7" s="7"/>
      <c r="C7" s="46" t="s">
        <v>3</v>
      </c>
      <c r="D7" s="46" t="s">
        <v>3</v>
      </c>
    </row>
    <row r="8" spans="1:4" ht="21" customHeight="1" x14ac:dyDescent="0.3">
      <c r="A8" s="78"/>
      <c r="B8" s="79"/>
      <c r="C8" s="80"/>
      <c r="D8" s="80"/>
    </row>
    <row r="9" spans="1:4" ht="15" customHeight="1" x14ac:dyDescent="0.3">
      <c r="A9" s="81" t="s">
        <v>44</v>
      </c>
      <c r="B9" s="82"/>
      <c r="C9" s="83"/>
      <c r="D9" s="83"/>
    </row>
    <row r="10" spans="1:4" ht="15" hidden="1" customHeight="1" x14ac:dyDescent="0.3">
      <c r="A10" s="84" t="s">
        <v>86</v>
      </c>
      <c r="B10" s="82"/>
      <c r="C10" s="83">
        <v>0</v>
      </c>
      <c r="D10" s="83">
        <v>0</v>
      </c>
    </row>
    <row r="11" spans="1:4" ht="15" customHeight="1" x14ac:dyDescent="0.3">
      <c r="A11" s="84" t="s">
        <v>45</v>
      </c>
      <c r="B11" s="82"/>
      <c r="C11" s="85">
        <v>0</v>
      </c>
      <c r="D11" s="85">
        <v>0</v>
      </c>
    </row>
    <row r="12" spans="1:4" ht="15" customHeight="1" x14ac:dyDescent="0.3">
      <c r="A12" s="84" t="s">
        <v>46</v>
      </c>
      <c r="B12" s="86"/>
      <c r="C12" s="85">
        <v>0</v>
      </c>
      <c r="D12" s="85">
        <v>0</v>
      </c>
    </row>
    <row r="13" spans="1:4" ht="15" hidden="1" customHeight="1" x14ac:dyDescent="0.3">
      <c r="A13" s="84" t="s">
        <v>47</v>
      </c>
      <c r="B13" s="82"/>
      <c r="C13" s="85">
        <v>0</v>
      </c>
      <c r="D13" s="85">
        <v>0</v>
      </c>
    </row>
    <row r="14" spans="1:4" ht="15" customHeight="1" x14ac:dyDescent="0.3">
      <c r="A14" s="87" t="s">
        <v>48</v>
      </c>
      <c r="B14" s="88"/>
      <c r="C14" s="89">
        <v>0</v>
      </c>
      <c r="D14" s="89">
        <v>0</v>
      </c>
    </row>
    <row r="15" spans="1:4" ht="15" customHeight="1" x14ac:dyDescent="0.3">
      <c r="A15" s="58" t="s">
        <v>49</v>
      </c>
      <c r="B15" s="90"/>
      <c r="C15" s="91">
        <f>SUM(C9:C14)</f>
        <v>0</v>
      </c>
      <c r="D15" s="91">
        <f>SUM(D9:D14)</f>
        <v>0</v>
      </c>
    </row>
    <row r="16" spans="1:4" ht="15" hidden="1" customHeight="1" thickBot="1" x14ac:dyDescent="0.35">
      <c r="A16" s="81" t="s">
        <v>50</v>
      </c>
      <c r="B16" s="190"/>
      <c r="C16" s="83"/>
      <c r="D16" s="80"/>
    </row>
    <row r="17" spans="1:4" ht="15" hidden="1" customHeight="1" thickBot="1" x14ac:dyDescent="0.35">
      <c r="A17" s="84" t="s">
        <v>51</v>
      </c>
      <c r="B17" s="190"/>
      <c r="C17" s="27"/>
      <c r="D17" s="27"/>
    </row>
    <row r="18" spans="1:4" ht="15" hidden="1" customHeight="1" thickBot="1" x14ac:dyDescent="0.35">
      <c r="A18" s="84" t="s">
        <v>52</v>
      </c>
      <c r="B18" s="190"/>
      <c r="C18" s="85"/>
      <c r="D18" s="85"/>
    </row>
    <row r="19" spans="1:4" ht="15" hidden="1" customHeight="1" thickBot="1" x14ac:dyDescent="0.35">
      <c r="A19" s="84" t="s">
        <v>53</v>
      </c>
      <c r="B19" s="190"/>
      <c r="C19" s="92">
        <v>0</v>
      </c>
      <c r="D19" s="92">
        <v>0</v>
      </c>
    </row>
    <row r="20" spans="1:4" ht="12.75" hidden="1" customHeight="1" x14ac:dyDescent="0.3">
      <c r="A20" s="84" t="s">
        <v>54</v>
      </c>
      <c r="B20" s="191"/>
      <c r="C20" s="93"/>
      <c r="D20" s="93"/>
    </row>
    <row r="21" spans="1:4" ht="15" customHeight="1" x14ac:dyDescent="0.3">
      <c r="A21" s="170" t="s">
        <v>55</v>
      </c>
      <c r="B21" s="174"/>
      <c r="C21" s="175">
        <f>SUM(C16:C20)</f>
        <v>0</v>
      </c>
      <c r="D21" s="175">
        <f>SUM(D16:D20)</f>
        <v>0</v>
      </c>
    </row>
    <row r="22" spans="1:4" ht="15" customHeight="1" x14ac:dyDescent="0.3">
      <c r="A22" s="192" t="s">
        <v>56</v>
      </c>
      <c r="B22" s="191"/>
      <c r="C22" s="94">
        <f>C15+C21</f>
        <v>0</v>
      </c>
      <c r="D22" s="95">
        <f>D15+D21</f>
        <v>0</v>
      </c>
    </row>
    <row r="23" spans="1:4" ht="14.25" customHeight="1" x14ac:dyDescent="0.3">
      <c r="A23" s="192"/>
      <c r="B23" s="191"/>
      <c r="C23" s="96">
        <v>0</v>
      </c>
      <c r="D23" s="96">
        <v>0</v>
      </c>
    </row>
    <row r="24" spans="1:4" ht="15" customHeight="1" thickBot="1" x14ac:dyDescent="0.35">
      <c r="A24" s="97" t="s">
        <v>57</v>
      </c>
      <c r="B24" s="173">
        <v>9</v>
      </c>
      <c r="C24" s="98">
        <f>C23+C22</f>
        <v>0</v>
      </c>
      <c r="D24" s="98">
        <f>D23+D22</f>
        <v>0</v>
      </c>
    </row>
    <row r="25" spans="1:4" ht="13.5" thickTop="1" x14ac:dyDescent="0.3"/>
    <row r="26" spans="1:4" x14ac:dyDescent="0.3">
      <c r="A26" s="32"/>
    </row>
    <row r="27" spans="1:4" x14ac:dyDescent="0.3">
      <c r="A27" s="32"/>
    </row>
    <row r="28" spans="1:4" x14ac:dyDescent="0.3">
      <c r="A28" s="32"/>
    </row>
    <row r="29" spans="1:4" ht="15.75" customHeight="1" x14ac:dyDescent="0.3">
      <c r="A29" s="73"/>
      <c r="B29" s="73"/>
      <c r="C29" s="73"/>
      <c r="D29" s="73"/>
    </row>
    <row r="30" spans="1:4" ht="15.75" customHeight="1" x14ac:dyDescent="0.3">
      <c r="A30" s="34" t="s">
        <v>29</v>
      </c>
      <c r="B30" s="188" t="s">
        <v>58</v>
      </c>
      <c r="C30" s="188"/>
      <c r="D30" s="188"/>
    </row>
    <row r="31" spans="1:4" ht="15.75" customHeight="1" x14ac:dyDescent="0.3">
      <c r="A31" s="35" t="s">
        <v>96</v>
      </c>
      <c r="B31" s="184" t="s">
        <v>90</v>
      </c>
      <c r="C31" s="184"/>
      <c r="D31" s="184"/>
    </row>
    <row r="32" spans="1:4" ht="15.75" customHeight="1" x14ac:dyDescent="0.3">
      <c r="B32" s="73"/>
      <c r="C32" s="73"/>
      <c r="D32" s="73"/>
    </row>
    <row r="33" spans="1:4" x14ac:dyDescent="0.3">
      <c r="A33" s="34" t="str">
        <f>+баланс!A47</f>
        <v>Дата: 27.01.2026 год.</v>
      </c>
    </row>
    <row r="34" spans="1:4" x14ac:dyDescent="0.3">
      <c r="B34" s="36"/>
      <c r="C34" s="37"/>
      <c r="D34" s="37"/>
    </row>
    <row r="35" spans="1:4" x14ac:dyDescent="0.3">
      <c r="B35" s="38"/>
      <c r="C35" s="38"/>
      <c r="D35" s="39"/>
    </row>
    <row r="36" spans="1:4" x14ac:dyDescent="0.3">
      <c r="B36" s="38"/>
      <c r="C36" s="38"/>
      <c r="D36" s="39"/>
    </row>
    <row r="37" spans="1:4" x14ac:dyDescent="0.3">
      <c r="A37" s="135"/>
      <c r="B37" s="38"/>
      <c r="C37" s="38"/>
      <c r="D37" s="39"/>
    </row>
    <row r="38" spans="1:4" x14ac:dyDescent="0.3">
      <c r="B38" s="38"/>
      <c r="C38" s="38"/>
      <c r="D38" s="39"/>
    </row>
    <row r="39" spans="1:4" x14ac:dyDescent="0.3">
      <c r="A39" s="135"/>
      <c r="B39" s="38"/>
      <c r="C39" s="1"/>
      <c r="D39" s="1"/>
    </row>
    <row r="40" spans="1:4" x14ac:dyDescent="0.3">
      <c r="B40" s="38"/>
      <c r="C40" s="1"/>
      <c r="D40" s="1"/>
    </row>
  </sheetData>
  <mergeCells count="7">
    <mergeCell ref="B30:D30"/>
    <mergeCell ref="B31:D31"/>
    <mergeCell ref="A1:D1"/>
    <mergeCell ref="A2:D2"/>
    <mergeCell ref="B16:B20"/>
    <mergeCell ref="A22:A23"/>
    <mergeCell ref="B22:B23"/>
  </mergeCells>
  <phoneticPr fontId="22" type="noConversion"/>
  <pageMargins left="0.74791666666666667" right="0.49791666666666667" top="0.73402777777777783" bottom="0.98402777777777795" header="0.51180555555555562" footer="0.51180555555555562"/>
  <pageSetup paperSize="9" firstPageNumber="0" orientation="portrait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332B-BDC3-4F7C-9961-078F98E6DA99}">
  <sheetPr>
    <tabColor rgb="FFFFFF00"/>
  </sheetPr>
  <dimension ref="A1:J38"/>
  <sheetViews>
    <sheetView zoomScale="130" zoomScaleNormal="130" workbookViewId="0">
      <selection activeCell="C38" sqref="C38"/>
    </sheetView>
  </sheetViews>
  <sheetFormatPr defaultColWidth="9.1796875" defaultRowHeight="13" x14ac:dyDescent="0.3"/>
  <cols>
    <col min="1" max="1" width="23.26953125" style="1" customWidth="1"/>
    <col min="2" max="2" width="7.54296875" style="1" customWidth="1"/>
    <col min="3" max="3" width="6.54296875" style="1" customWidth="1"/>
    <col min="4" max="6" width="6.7265625" style="1" customWidth="1"/>
    <col min="7" max="7" width="7.81640625" style="1" customWidth="1"/>
    <col min="8" max="8" width="8.54296875" style="1" customWidth="1"/>
    <col min="9" max="9" width="9.453125" style="1" customWidth="1"/>
    <col min="10" max="10" width="6.7265625" style="1" customWidth="1"/>
    <col min="11" max="16384" width="9.1796875" style="1"/>
  </cols>
  <sheetData>
    <row r="1" spans="1:10" ht="15" x14ac:dyDescent="0.3">
      <c r="A1" s="181" t="s">
        <v>0</v>
      </c>
      <c r="B1" s="181"/>
      <c r="C1" s="181"/>
      <c r="D1" s="181"/>
      <c r="E1" s="99"/>
      <c r="F1" s="99"/>
      <c r="G1" s="99"/>
      <c r="H1" s="99"/>
      <c r="I1" s="99"/>
      <c r="J1" s="99"/>
    </row>
    <row r="2" spans="1:10" ht="14" x14ac:dyDescent="0.3">
      <c r="A2" s="4" t="s">
        <v>59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4" x14ac:dyDescent="0.3">
      <c r="A3" s="41" t="str">
        <f>+баланс!A4</f>
        <v>Към 31.12.2025 година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20" x14ac:dyDescent="0.4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ht="20" x14ac:dyDescent="0.4">
      <c r="A5" s="101"/>
      <c r="B5" s="101"/>
      <c r="C5" s="101"/>
      <c r="D5" s="101"/>
      <c r="E5" s="101"/>
      <c r="F5" s="101"/>
      <c r="G5" s="101"/>
      <c r="H5" s="101"/>
      <c r="I5" s="194" t="s">
        <v>3</v>
      </c>
      <c r="J5" s="194"/>
    </row>
    <row r="6" spans="1:10" ht="15" customHeight="1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3"/>
    </row>
    <row r="7" spans="1:10" ht="13" customHeight="1" thickBot="1" x14ac:dyDescent="0.35">
      <c r="A7" s="104"/>
      <c r="B7" s="105" t="s">
        <v>60</v>
      </c>
      <c r="C7" s="105" t="s">
        <v>61</v>
      </c>
      <c r="D7" s="195" t="s">
        <v>18</v>
      </c>
      <c r="E7" s="195"/>
      <c r="F7" s="195"/>
      <c r="G7" s="196" t="s">
        <v>62</v>
      </c>
      <c r="H7" s="196"/>
      <c r="I7" s="105" t="s">
        <v>63</v>
      </c>
      <c r="J7" s="105" t="s">
        <v>64</v>
      </c>
    </row>
    <row r="8" spans="1:10" ht="13" customHeight="1" thickBot="1" x14ac:dyDescent="0.35">
      <c r="A8" s="106" t="s">
        <v>65</v>
      </c>
      <c r="B8" s="105" t="s">
        <v>66</v>
      </c>
      <c r="C8" s="105" t="s">
        <v>67</v>
      </c>
      <c r="D8" s="197" t="s">
        <v>68</v>
      </c>
      <c r="E8" s="105" t="s">
        <v>69</v>
      </c>
      <c r="F8" s="105" t="s">
        <v>70</v>
      </c>
      <c r="G8" s="198" t="s">
        <v>71</v>
      </c>
      <c r="H8" s="198"/>
      <c r="I8" s="105" t="s">
        <v>72</v>
      </c>
      <c r="J8" s="105" t="s">
        <v>73</v>
      </c>
    </row>
    <row r="9" spans="1:10" ht="17.25" customHeight="1" x14ac:dyDescent="0.3">
      <c r="A9" s="199"/>
      <c r="B9" s="200" t="s">
        <v>74</v>
      </c>
      <c r="C9" s="200" t="s">
        <v>73</v>
      </c>
      <c r="D9" s="197"/>
      <c r="E9" s="105" t="s">
        <v>75</v>
      </c>
      <c r="F9" s="200" t="s">
        <v>76</v>
      </c>
      <c r="G9" s="107" t="s">
        <v>77</v>
      </c>
      <c r="H9" s="107" t="s">
        <v>78</v>
      </c>
      <c r="I9" s="105" t="s">
        <v>79</v>
      </c>
      <c r="J9" s="201"/>
    </row>
    <row r="10" spans="1:10" x14ac:dyDescent="0.3">
      <c r="A10" s="199"/>
      <c r="B10" s="200"/>
      <c r="C10" s="200"/>
      <c r="D10" s="109"/>
      <c r="E10" s="108"/>
      <c r="F10" s="200"/>
      <c r="G10" s="108" t="s">
        <v>80</v>
      </c>
      <c r="H10" s="108" t="s">
        <v>72</v>
      </c>
      <c r="I10" s="108" t="s">
        <v>81</v>
      </c>
      <c r="J10" s="201"/>
    </row>
    <row r="11" spans="1:10" x14ac:dyDescent="0.3">
      <c r="A11" s="110" t="s">
        <v>82</v>
      </c>
      <c r="B11" s="111">
        <v>1</v>
      </c>
      <c r="C11" s="111">
        <v>2</v>
      </c>
      <c r="D11" s="111"/>
      <c r="E11" s="111">
        <v>3</v>
      </c>
      <c r="F11" s="111">
        <v>4</v>
      </c>
      <c r="G11" s="111">
        <v>5</v>
      </c>
      <c r="H11" s="111">
        <v>6</v>
      </c>
      <c r="I11" s="111">
        <v>7</v>
      </c>
      <c r="J11" s="111">
        <v>8</v>
      </c>
    </row>
    <row r="12" spans="1:10" ht="15" customHeight="1" x14ac:dyDescent="0.3">
      <c r="A12" s="112" t="s">
        <v>98</v>
      </c>
      <c r="B12" s="113"/>
      <c r="C12" s="114">
        <v>516</v>
      </c>
      <c r="D12" s="114">
        <v>26</v>
      </c>
      <c r="E12" s="114">
        <v>54</v>
      </c>
      <c r="F12" s="114">
        <v>58</v>
      </c>
      <c r="G12" s="114"/>
      <c r="H12" s="115">
        <v>-75</v>
      </c>
      <c r="I12" s="116">
        <f>+баланс!C25</f>
        <v>-19</v>
      </c>
      <c r="J12" s="117">
        <f>C12+D12+E12+F12+G12+H12+I12</f>
        <v>560</v>
      </c>
    </row>
    <row r="13" spans="1:10" ht="22.5" customHeight="1" x14ac:dyDescent="0.3">
      <c r="A13" s="118" t="s">
        <v>83</v>
      </c>
      <c r="B13" s="113"/>
      <c r="C13" s="119"/>
      <c r="D13" s="119"/>
      <c r="E13" s="119"/>
      <c r="F13" s="119"/>
      <c r="G13" s="120"/>
      <c r="H13" s="121"/>
      <c r="I13" s="122"/>
      <c r="J13" s="117">
        <f t="shared" ref="J13:J20" si="0">SUM(C13:I13)</f>
        <v>0</v>
      </c>
    </row>
    <row r="14" spans="1:10" ht="24.75" customHeight="1" x14ac:dyDescent="0.3">
      <c r="A14" s="112" t="s">
        <v>40</v>
      </c>
      <c r="B14" s="113"/>
      <c r="C14" s="119"/>
      <c r="D14" s="119"/>
      <c r="E14" s="119"/>
      <c r="F14" s="119"/>
      <c r="G14" s="123"/>
      <c r="H14" s="124"/>
      <c r="I14" s="116"/>
      <c r="J14" s="116">
        <f t="shared" si="0"/>
        <v>0</v>
      </c>
    </row>
    <row r="15" spans="1:10" ht="15" customHeight="1" thickBot="1" x14ac:dyDescent="0.35">
      <c r="A15" s="126" t="s">
        <v>99</v>
      </c>
      <c r="B15" s="127"/>
      <c r="C15" s="128">
        <f t="shared" ref="C15:I15" si="1">SUM(C12:C14)</f>
        <v>516</v>
      </c>
      <c r="D15" s="128">
        <f t="shared" si="1"/>
        <v>26</v>
      </c>
      <c r="E15" s="128">
        <f t="shared" si="1"/>
        <v>54</v>
      </c>
      <c r="F15" s="128">
        <f t="shared" si="1"/>
        <v>58</v>
      </c>
      <c r="G15" s="128">
        <f t="shared" si="1"/>
        <v>0</v>
      </c>
      <c r="H15" s="129">
        <f>SUM(H12:H14)</f>
        <v>-75</v>
      </c>
      <c r="I15" s="129">
        <f t="shared" si="1"/>
        <v>-19</v>
      </c>
      <c r="J15" s="176">
        <f t="shared" si="0"/>
        <v>560</v>
      </c>
    </row>
    <row r="16" spans="1:10" ht="20.25" hidden="1" customHeight="1" thickTop="1" x14ac:dyDescent="0.3">
      <c r="A16" s="138" t="s">
        <v>89</v>
      </c>
      <c r="B16" s="139"/>
      <c r="C16" s="114"/>
      <c r="D16" s="114"/>
      <c r="E16" s="114"/>
      <c r="F16" s="114"/>
      <c r="G16" s="114"/>
      <c r="H16" s="142">
        <v>-17</v>
      </c>
      <c r="I16" s="143"/>
      <c r="J16" s="144">
        <v>-17</v>
      </c>
    </row>
    <row r="17" spans="1:10" ht="21.75" hidden="1" customHeight="1" x14ac:dyDescent="0.3">
      <c r="A17" s="118" t="s">
        <v>84</v>
      </c>
      <c r="B17" s="113"/>
      <c r="C17" s="119"/>
      <c r="D17" s="119"/>
      <c r="E17" s="119"/>
      <c r="F17" s="119"/>
      <c r="G17" s="114"/>
      <c r="H17" s="116">
        <v>-26</v>
      </c>
      <c r="I17" s="116">
        <v>26</v>
      </c>
      <c r="J17" s="117">
        <f t="shared" si="0"/>
        <v>0</v>
      </c>
    </row>
    <row r="18" spans="1:10" ht="23.25" hidden="1" customHeight="1" x14ac:dyDescent="0.3">
      <c r="A18" s="118" t="s">
        <v>40</v>
      </c>
      <c r="B18" s="113"/>
      <c r="C18" s="119"/>
      <c r="D18" s="119"/>
      <c r="E18" s="119"/>
      <c r="F18" s="119"/>
      <c r="G18" s="119"/>
      <c r="H18" s="119"/>
      <c r="I18" s="116">
        <v>-13</v>
      </c>
      <c r="J18" s="125">
        <f t="shared" si="0"/>
        <v>-13</v>
      </c>
    </row>
    <row r="19" spans="1:10" ht="23.25" hidden="1" customHeight="1" x14ac:dyDescent="0.3">
      <c r="A19" s="118" t="s">
        <v>85</v>
      </c>
      <c r="B19" s="113"/>
      <c r="C19" s="119"/>
      <c r="D19" s="119"/>
      <c r="E19" s="119"/>
      <c r="F19" s="119"/>
      <c r="G19" s="123"/>
      <c r="I19" s="116"/>
      <c r="J19" s="125">
        <f t="shared" si="0"/>
        <v>0</v>
      </c>
    </row>
    <row r="20" spans="1:10" ht="15" hidden="1" customHeight="1" thickBot="1" x14ac:dyDescent="0.35">
      <c r="A20" s="126" t="s">
        <v>97</v>
      </c>
      <c r="B20" s="127">
        <v>10</v>
      </c>
      <c r="C20" s="128">
        <f>SUM(C15:C18)</f>
        <v>516</v>
      </c>
      <c r="D20" s="128">
        <f>SUM(D15:D18)</f>
        <v>26</v>
      </c>
      <c r="E20" s="128">
        <f>SUM(E15:E18)</f>
        <v>54</v>
      </c>
      <c r="F20" s="128">
        <f>SUM(F15:F18)</f>
        <v>58</v>
      </c>
      <c r="G20" s="128">
        <f>SUM(G15:G19)</f>
        <v>0</v>
      </c>
      <c r="H20" s="129">
        <f>SUM(H15:H18)</f>
        <v>-118</v>
      </c>
      <c r="I20" s="129">
        <f>SUM(I15:I19)</f>
        <v>-6</v>
      </c>
      <c r="J20" s="176">
        <f t="shared" si="0"/>
        <v>530</v>
      </c>
    </row>
    <row r="21" spans="1:10" ht="13.5" thickTop="1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x14ac:dyDescent="0.3">
      <c r="A22" s="202"/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5.75" customHeight="1" x14ac:dyDescent="0.3">
      <c r="A24" s="73"/>
      <c r="B24" s="73"/>
      <c r="C24" s="73"/>
      <c r="D24" s="73"/>
      <c r="F24" s="73"/>
      <c r="G24" s="73"/>
      <c r="H24" s="73"/>
      <c r="I24" s="73"/>
      <c r="J24" s="73"/>
    </row>
    <row r="25" spans="1:10" ht="15.75" customHeight="1" x14ac:dyDescent="0.3">
      <c r="A25" s="183" t="s">
        <v>29</v>
      </c>
      <c r="B25" s="183"/>
      <c r="C25" s="183"/>
      <c r="E25" s="188" t="s">
        <v>58</v>
      </c>
      <c r="F25" s="188"/>
      <c r="G25" s="188"/>
      <c r="H25" s="188"/>
      <c r="I25" s="188"/>
      <c r="J25" s="188"/>
    </row>
    <row r="26" spans="1:10" ht="15.75" customHeight="1" x14ac:dyDescent="0.3">
      <c r="A26" s="35" t="s">
        <v>96</v>
      </c>
      <c r="E26" s="184" t="s">
        <v>90</v>
      </c>
      <c r="F26" s="184"/>
      <c r="G26" s="184"/>
    </row>
    <row r="27" spans="1:10" ht="15.75" customHeight="1" x14ac:dyDescent="0.3">
      <c r="B27" s="73"/>
      <c r="C27" s="73"/>
      <c r="D27" s="73"/>
      <c r="E27" s="73"/>
    </row>
    <row r="28" spans="1:10" ht="15.75" customHeight="1" x14ac:dyDescent="0.3">
      <c r="A28" s="34" t="str">
        <f>+баланс!A47</f>
        <v>Дата: 27.01.2026 год.</v>
      </c>
      <c r="C28" s="75"/>
      <c r="D28" s="75"/>
    </row>
    <row r="29" spans="1:10" x14ac:dyDescent="0.3">
      <c r="A29" s="134"/>
      <c r="B29" s="36"/>
      <c r="C29" s="37"/>
      <c r="D29" s="37"/>
    </row>
    <row r="30" spans="1:10" x14ac:dyDescent="0.3">
      <c r="A30" s="135"/>
      <c r="B30" s="38"/>
      <c r="C30" s="38"/>
      <c r="D30" s="39"/>
    </row>
    <row r="31" spans="1:10" x14ac:dyDescent="0.3">
      <c r="B31" s="38"/>
      <c r="C31" s="38"/>
      <c r="D31" s="39"/>
    </row>
    <row r="32" spans="1:10" x14ac:dyDescent="0.3">
      <c r="A32" s="135"/>
      <c r="B32" s="38"/>
      <c r="C32" s="38"/>
      <c r="D32" s="39"/>
    </row>
    <row r="33" spans="1:6" x14ac:dyDescent="0.3">
      <c r="B33" s="38"/>
      <c r="C33" s="38"/>
      <c r="D33" s="39"/>
      <c r="F33" s="136"/>
    </row>
    <row r="34" spans="1:6" x14ac:dyDescent="0.3">
      <c r="A34" s="135"/>
      <c r="E34" s="38"/>
    </row>
    <row r="35" spans="1:6" x14ac:dyDescent="0.3">
      <c r="A35" s="135"/>
      <c r="E35" s="38"/>
    </row>
    <row r="36" spans="1:6" x14ac:dyDescent="0.3">
      <c r="A36" s="134"/>
      <c r="B36" s="40"/>
    </row>
    <row r="37" spans="1:6" x14ac:dyDescent="0.3">
      <c r="A37" s="130"/>
      <c r="B37" s="2"/>
      <c r="C37" s="3"/>
      <c r="D37" s="3"/>
    </row>
    <row r="38" spans="1:6" x14ac:dyDescent="0.3">
      <c r="A38" s="130"/>
      <c r="B38" s="2"/>
      <c r="C38" s="3"/>
      <c r="D38" s="3"/>
    </row>
  </sheetData>
  <mergeCells count="16">
    <mergeCell ref="E26:G26"/>
    <mergeCell ref="A1:D1"/>
    <mergeCell ref="A4:J4"/>
    <mergeCell ref="I5:J5"/>
    <mergeCell ref="D7:F7"/>
    <mergeCell ref="G7:H7"/>
    <mergeCell ref="D8:D9"/>
    <mergeCell ref="G8:H8"/>
    <mergeCell ref="A9:A10"/>
    <mergeCell ref="B9:B10"/>
    <mergeCell ref="F9:F10"/>
    <mergeCell ref="J9:J10"/>
    <mergeCell ref="A22:J22"/>
    <mergeCell ref="A25:C25"/>
    <mergeCell ref="E25:J25"/>
    <mergeCell ref="C9:C10"/>
  </mergeCells>
  <phoneticPr fontId="22" type="noConversion"/>
  <pageMargins left="0.74791666666666667" right="0.74791666666666667" top="0.73402777777777783" bottom="0.51180555555555562" header="0.51180555555555562" footer="0.51180555555555562"/>
  <pageSetup firstPageNumber="0" orientation="portrait" r:id="rId1"/>
  <headerFooter alignWithMargins="0"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баланс</vt:lpstr>
      <vt:lpstr>Очет за доходите </vt:lpstr>
      <vt:lpstr>Паричен поток</vt:lpstr>
      <vt:lpstr>Собствен капитал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Dimitar Tsvetanov</cp:lastModifiedBy>
  <cp:revision>1</cp:revision>
  <cp:lastPrinted>2026-01-27T11:13:25Z</cp:lastPrinted>
  <dcterms:created xsi:type="dcterms:W3CDTF">2013-12-19T08:50:52Z</dcterms:created>
  <dcterms:modified xsi:type="dcterms:W3CDTF">2026-01-27T11:23:03Z</dcterms:modified>
</cp:coreProperties>
</file>