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44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AДСИЦ'!$A$1:$I$33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<sst xmlns="http://schemas.openxmlformats.org/spreadsheetml/2006/main" count="3348" uniqueCount="862">
  <si>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</si>
  <si>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</si>
  <si>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</si>
  <si>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</si>
  <si>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</si>
  <si>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</si>
  <si>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</si>
  <si>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</si>
  <si>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</si>
  <si>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</si>
  <si>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</si>
  <si>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</si>
  <si>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</si>
  <si>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</si>
  <si>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</si>
  <si>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</si>
  <si>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</si>
  <si>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</si>
  <si>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</si>
  <si>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</si>
  <si>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</si>
  <si>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</si>
  <si>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</si>
  <si>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</si>
  <si>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</si>
  <si>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</si>
  <si>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</si>
  <si>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</si>
  <si>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</si>
  <si>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</si>
  <si>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</si>
  <si>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</si>
  <si>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</si>
  <si>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</si>
  <si>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</si>
  <si>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</si>
  <si>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</si>
  <si>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</si>
  <si>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</si>
  <si>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</si>
  <si>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</si>
  <si>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</si>
  <si>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</si>
  <si>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</si>
  <si>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</si>
  <si>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</si>
  <si>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</si>
  <si>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</si>
  <si>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</si>
  <si>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</si>
  <si>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</si>
  <si>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</si>
  <si>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</si>
  <si>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</si>
  <si>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</si>
  <si>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</si>
  <si>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</si>
  <si>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</si>
  <si>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</si>
  <si>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</si>
  <si>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</si>
  <si>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</si>
  <si>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</si>
  <si>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</si>
  <si>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</si>
  <si>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</si>
  <si>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</si>
  <si>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</si>
  <si>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</si>
  <si>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</si>
  <si>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</si>
  <si>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</si>
  <si>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</si>
  <si>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</si>
  <si>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</si>
  <si>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</si>
  <si>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</si>
  <si>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</si>
  <si>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</si>
  <si>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</si>
  <si>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</si>
  <si>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</si>
  <si>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</si>
  <si>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</si>
  <si>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</si>
  <si>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</si>
  <si>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</si>
  <si>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</si>
  <si>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</si>
  <si>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</si>
  <si>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</si>
  <si>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</si>
  <si>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</si>
  <si>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</si>
  <si>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</si>
  <si>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</si>
  <si>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</si>
  <si>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</si>
  <si>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</si>
  <si>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</si>
  <si>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</si>
  <si>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</si>
  <si>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</si>
  <si>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</si>
  <si>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</si>
  <si>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</si>
  <si>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</si>
  <si>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</si>
  <si>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</si>
  <si>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</si>
  <si>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</si>
  <si>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</si>
  <si>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</si>
  <si>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</si>
  <si>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</si>
  <si>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</si>
  <si>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</si>
  <si>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</si>
  <si>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</si>
  <si>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</si>
  <si>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</si>
  <si>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</si>
  <si>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</si>
  <si>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</si>
  <si>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</si>
  <si>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</si>
  <si>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</si>
  <si>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</si>
  <si>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</si>
  <si>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</si>
  <si>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</si>
  <si>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</si>
  <si>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</si>
  <si>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</si>
  <si>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</si>
  <si>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</si>
  <si>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</si>
  <si>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</si>
  <si>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</si>
  <si>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</si>
  <si>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</si>
  <si>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</si>
  <si>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</si>
  <si>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</si>
  <si>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</si>
  <si>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</si>
  <si>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</si>
  <si>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</si>
  <si>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</si>
  <si>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</si>
  <si>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</si>
  <si>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</si>
  <si>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</si>
  <si>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</si>
  <si>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</si>
  <si>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</si>
  <si>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</si>
  <si>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</si>
  <si>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</si>
  <si>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</si>
  <si>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</si>
  <si>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</si>
  <si>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</si>
  <si>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</si>
  <si>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</si>
  <si>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</si>
  <si>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</si>
  <si>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</si>
  <si>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</si>
  <si>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</si>
  <si>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</si>
  <si>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</si>
  <si>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</si>
  <si>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</si>
  <si>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</si>
  <si>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</si>
  <si>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</si>
  <si>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</si>
  <si>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</si>
  <si>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</si>
  <si>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</si>
  <si>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</si>
  <si>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</si>
  <si>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</si>
  <si>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</si>
  <si>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</si>
  <si>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</si>
  <si>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</si>
  <si>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</si>
  <si>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</si>
  <si>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</si>
  <si>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</si>
  <si>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</si>
  <si>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</si>
  <si>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</si>
  <si>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</si>
  <si>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</si>
  <si>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</si>
  <si>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</si>
  <si>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</si>
  <si>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</si>
  <si>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</si>
  <si>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</si>
  <si>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</si>
  <si>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</si>
  <si>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</si>
  <si>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</si>
  <si>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</si>
  <si>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</si>
  <si>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</si>
  <si>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</si>
  <si>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</si>
  <si>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</si>
  <si>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</si>
  <si>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</si>
  <si>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</si>
  <si>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</si>
  <si>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</si>
  <si>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</si>
  <si>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</si>
  <si>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</si>
  <si>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</si>
  <si>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</si>
  <si>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</si>
  <si>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</si>
  <si>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</si>
  <si>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</si>
  <si>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</si>
  <si>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</si>
  <si>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</si>
  <si>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</si>
  <si>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</si>
  <si>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</si>
  <si>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</si>
  <si>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</si>
  <si>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</si>
  <si>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</si>
  <si>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</si>
  <si>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</si>
  <si>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</si>
  <si>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</si>
  <si>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</si>
  <si>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</si>
  <si>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</si>
  <si>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</si>
  <si>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</si>
  <si>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</si>
  <si>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</si>
  <si>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</si>
  <si>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</si>
  <si>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</si>
  <si>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</si>
  <si>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</si>
  <si>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</si>
  <si>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</si>
  <si>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</si>
  <si>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</si>
  <si>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</si>
  <si>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</si>
  <si>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</si>
  <si>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</si>
  <si>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</si>
  <si>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</si>
  <si>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</si>
  <si>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</si>
  <si>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</si>
  <si>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</si>
  <si>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</si>
  <si>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</si>
  <si>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</si>
  <si>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</si>
  <si>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</si>
  <si>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</si>
  <si>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</si>
  <si>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</si>
  <si>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</si>
  <si>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</si>
  <si>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</si>
  <si>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</si>
  <si>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</si>
  <si>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</si>
  <si>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</si>
  <si>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</si>
  <si>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</si>
  <si>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</si>
  <si>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</si>
  <si>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</si>
  <si>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</si>
  <si>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</si>
  <si>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</si>
  <si>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</si>
  <si>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</si>
  <si>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</si>
  <si>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</si>
  <si>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</si>
  <si>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</si>
  <si>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</si>
  <si>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</si>
  <si>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</si>
  <si>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</si>
  <si>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</si>
  <si>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</si>
  <si>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</si>
  <si>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</si>
  <si>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</si>
  <si>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</si>
  <si>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</si>
  <si>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</si>
  <si>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</si>
  <si>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</si>
  <si>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</si>
  <si>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</si>
  <si>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</si>
  <si>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</si>
  <si>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</si>
  <si>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</si>
  <si>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</si>
  <si>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</si>
  <si>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</si>
  <si>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</si>
  <si>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</si>
  <si>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</si>
  <si>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</si>
  <si>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</si>
  <si>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</si>
  <si>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</si>
  <si>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</si>
  <si>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</si>
  <si>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</si>
  <si>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</si>
  <si>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</si>
  <si>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</si>
  <si>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</si>
  <si>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</si>
  <si>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</si>
  <si>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</si>
  <si>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</si>
  <si>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</si>
  <si>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</si>
  <si>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</si>
  <si>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</si>
  <si>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</si>
  <si>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</si>
  <si>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</si>
  <si>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</si>
  <si>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</si>
  <si>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</si>
  <si>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</si>
  <si>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</si>
  <si>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</si>
  <si>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</si>
  <si>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</si>
  <si>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</si>
  <si>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</si>
  <si>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</si>
  <si>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</si>
  <si>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</si>
  <si>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</si>
  <si>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</si>
  <si>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</si>
  <si>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</si>
  <si>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</si>
  <si>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</si>
  <si>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</si>
  <si>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</si>
  <si>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</si>
  <si>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</si>
  <si>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</si>
  <si>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</si>
  <si>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</si>
  <si>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</si>
  <si>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</si>
  <si>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</si>
  <si>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</si>
  <si>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</si>
  <si>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</si>
  <si>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</si>
  <si>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</si>
  <si>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</si>
  <si>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</si>
  <si>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</si>
  <si>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</si>
  <si>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</si>
  <si>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</si>
  <si>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</si>
  <si>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</si>
  <si>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</si>
  <si>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</si>
  <si>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</si>
  <si>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</si>
  <si>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</si>
  <si>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</si>
  <si>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</si>
  <si>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</si>
  <si>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</si>
  <si>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</si>
  <si>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</si>
  <si>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</si>
  <si>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</si>
  <si>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</si>
  <si>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</si>
  <si>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</si>
  <si>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</si>
  <si>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</si>
  <si>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</si>
  <si>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</si>
  <si>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</si>
  <si>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</si>
  <si>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</si>
  <si>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</si>
  <si>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</si>
  <si>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</si>
  <si>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</si>
  <si>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</si>
  <si>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</si>
  <si>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</si>
  <si>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</si>
  <si>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</si>
  <si>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</si>
  <si>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</si>
  <si>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</si>
  <si>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</si>
  <si>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</si>
  <si>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</si>
  <si>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</si>
  <si>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</si>
  <si>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</si>
  <si>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</si>
  <si>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</si>
  <si>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</si>
  <si>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</si>
  <si>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</si>
  <si>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</si>
  <si>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</si>
  <si>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</si>
  <si>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</si>
  <si>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</si>
  <si>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</si>
  <si>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</si>
  <si>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</si>
  <si>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</si>
  <si>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</si>
  <si>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</si>
  <si>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</si>
  <si>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</si>
  <si>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</si>
  <si>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</si>
  <si>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</si>
  <si>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</si>
  <si>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</si>
  <si>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</si>
  <si>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</si>
  <si>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</si>
  <si>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</si>
  <si>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</si>
  <si>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</si>
  <si>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</si>
  <si>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</si>
  <si>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</si>
  <si>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</si>
  <si>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</si>
  <si>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</si>
  <si>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</si>
  <si>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</si>
  <si>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</si>
  <si>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</si>
  <si>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</si>
  <si>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</si>
  <si>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</si>
  <si>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</si>
  <si>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</si>
  <si>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</si>
  <si>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</si>
  <si>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</si>
  <si>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</si>
  <si>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</si>
  <si>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</si>
  <si>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</si>
  <si>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</si>
  <si>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</si>
  <si>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</si>
  <si>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</si>
  <si>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</si>
  <si>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</si>
  <si>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</si>
  <si>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</si>
  <si>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</si>
  <si>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</si>
  <si>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</si>
  <si>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</si>
  <si>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</si>
  <si>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</si>
  <si>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</si>
  <si>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</si>
  <si>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</si>
  <si>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</si>
  <si>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</si>
  <si>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</si>
  <si>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</si>
  <si>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</si>
  <si>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</si>
  <si>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</si>
  <si>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</si>
  <si>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</si>
  <si>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</si>
  <si>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</si>
  <si>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</si>
  <si>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</si>
  <si>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</si>
  <si>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</si>
  <si>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</si>
  <si>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</si>
  <si>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</si>
  <si>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</si>
  <si>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</si>
  <si>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</si>
  <si>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</si>
  <si>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</si>
  <si>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</si>
  <si>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</si>
  <si>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</si>
  <si>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</si>
  <si>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</si>
  <si>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</si>
  <si>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</si>
  <si>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</si>
  <si>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</si>
  <si>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</si>
  <si>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</si>
  <si>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</si>
  <si>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</si>
  <si>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</si>
  <si>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</si>
  <si>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</si>
  <si>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</si>
  <si>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</si>
  <si>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</si>
  <si>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</si>
  <si>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</si>
  <si>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</si>
  <si>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</si>
  <si>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</si>
  <si>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</si>
  <si>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</si>
  <si>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</si>
  <si>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</si>
  <si>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</si>
  <si>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</si>
  <si>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</si>
  <si>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</si>
  <si>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</si>
  <si>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</si>
  <si>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</si>
  <si>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</si>
  <si>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</si>
  <si>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</si>
  <si>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</si>
  <si>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</si>
  <si>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</si>
  <si>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</si>
  <si>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</si>
  <si>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</si>
  <si>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</si>
  <si>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</si>
  <si>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</si>
  <si>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</si>
  <si>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</si>
  <si>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</si>
  <si>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</si>
  <si>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</si>
  <si>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</si>
  <si>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</si>
  <si>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</si>
  <si>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</si>
  <si>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</si>
  <si>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</si>
  <si>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</si>
  <si>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</si>
  <si>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</si>
  <si>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</si>
  <si>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</si>
  <si>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</si>
  <si>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</si>
  <si>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</si>
  <si>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</si>
  <si>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</si>
  <si>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</si>
  <si>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</si>
  <si>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</si>
  <si>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</si>
  <si>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</si>
  <si>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</si>
  <si>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</si>
  <si>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</si>
  <si>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</si>
  <si>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</si>
  <si>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</si>
  <si>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</si>
  <si>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</si>
  <si>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</si>
  <si>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</si>
  <si>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</si>
  <si>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</si>
  <si>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</si>
  <si>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</si>
  <si>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</si>
  <si>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</si>
  <si>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</si>
  <si>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</si>
  <si>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</si>
  <si>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</si>
  <si>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</si>
  <si>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</si>
  <si>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</si>
  <si>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</si>
  <si>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</si>
  <si>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</si>
  <si>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</si>
  <si>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</si>
  <si>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</si>
  <si>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</si>
  <si>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</si>
  <si>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</si>
  <si>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</si>
  <si>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</si>
  <si>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</si>
  <si>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</si>
  <si>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</si>
  <si>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</si>
  <si>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</si>
  <si>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</si>
  <si>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</si>
  <si>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</si>
  <si>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</si>
  <si>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</si>
  <si>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</si>
  <si>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</si>
  <si>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</si>
  <si>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</si>
  <si>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</si>
  <si>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</si>
  <si>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</si>
  <si>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</si>
  <si>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</si>
  <si>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</si>
  <si>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</si>
  <si>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</si>
  <si>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</si>
  <si>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</si>
  <si>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</si>
  <si>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</si>
  <si>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</si>
  <si>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</si>
  <si>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</si>
  <si>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</si>
  <si>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</si>
  <si>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</si>
  <si>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</si>
  <si>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</si>
  <si>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</si>
  <si>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</si>
  <si>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</si>
  <si>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</si>
  <si>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</si>
  <si>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</si>
  <si>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</si>
  <si>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</si>
  <si>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</si>
  <si>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</si>
  <si>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</si>
  <si>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</si>
  <si>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</si>
  <si>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</si>
  <si>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</si>
  <si>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</si>
  <si>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</si>
  <si>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</si>
  <si>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</si>
  <si>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</si>
  <si>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</si>
  <si>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</si>
  <si>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</si>
  <si>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</si>
  <si>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</si>
  <si>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</si>
  <si>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</si>
  <si>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</si>
  <si>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</si>
  <si>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</si>
  <si>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</si>
  <si>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</si>
  <si>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</si>
  <si>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</si>
  <si>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</si>
  <si>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</si>
  <si>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</si>
  <si>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</si>
  <si>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</si>
  <si>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</si>
  <si>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</si>
  <si>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</si>
  <si>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</si>
  <si>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</si>
  <si>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</si>
  <si>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</si>
  <si>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</si>
  <si>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</si>
  <si>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</si>
  <si>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</si>
  <si>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</si>
  <si>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</si>
  <si>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</si>
  <si>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</si>
  <si>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</si>
  <si>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</si>
  <si>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</si>
  <si>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</si>
  <si>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</si>
  <si>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</si>
  <si>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</si>
  <si>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</si>
  <si>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</si>
  <si>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</si>
  <si>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</si>
  <si>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</si>
  <si>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</si>
  <si>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</si>
  <si>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</si>
  <si>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</si>
  <si>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</si>
  <si>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</si>
  <si>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</si>
  <si>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</si>
  <si>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</si>
  <si>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</si>
  <si>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</si>
  <si>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</si>
  <si>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</si>
  <si>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</si>
  <si>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</si>
  <si>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</si>
  <si>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</si>
  <si>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</si>
  <si>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</si>
  <si>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</si>
  <si>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</si>
  <si>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</si>
  <si>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</si>
  <si>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</si>
  <si>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</si>
  <si>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</si>
  <si>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</si>
  <si>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</si>
  <si>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</si>
  <si>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</si>
  <si>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</si>
  <si>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</si>
  <si>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</si>
  <si>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</si>
  <si>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</si>
  <si>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</si>
  <si>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</si>
  <si>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</si>
  <si>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</si>
  <si>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</si>
  <si>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</si>
  <si>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</si>
  <si>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</si>
  <si>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</si>
  <si>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</si>
  <si>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</si>
  <si>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</si>
  <si>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</si>
  <si>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</si>
  <si>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</si>
  <si>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</si>
  <si>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</si>
  <si>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</si>
  <si>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</si>
  <si>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</si>
  <si>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</si>
  <si>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</si>
  <si>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</si>
  <si>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</si>
  <si>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</si>
  <si>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</si>
  <si>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</si>
  <si>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</si>
  <si>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</si>
  <si>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</si>
  <si>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</si>
  <si>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</si>
  <si>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</si>
  <si>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</si>
  <si>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</si>
  <si>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</si>
  <si>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</si>
  <si>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</si>
  <si>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</si>
  <si>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</si>
  <si>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</si>
  <si>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</si>
  <si>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</si>
  <si>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</si>
  <si>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</si>
  <si>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</si>
  <si>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</si>
  <si>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</si>
  <si>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</si>
  <si>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</si>
  <si>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</si>
  <si>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</si>
  <si>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</si>
  <si>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</si>
  <si>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</si>
  <si>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</si>
  <si>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</si>
  <si>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</si>
  <si>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</si>
  <si>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</si>
  <si>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</si>
  <si>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</si>
  <si>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</si>
  <si>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</si>
  <si>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</si>
  <si>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</si>
  <si>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</si>
  <si>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</si>
  <si>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</si>
  <si>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</si>
  <si>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</si>
  <si>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</si>
  <si>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</si>
  <si>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</si>
  <si>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</si>
  <si>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</si>
  <si>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</si>
  <si>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</si>
  <si>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</si>
  <si>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1 - Офис сграда Синерджи Тауър - София Тех Парк</t>
  </si>
  <si>
    <t>ТНИ 2 - Офис сграда Камбаните Грийн Офиси</t>
  </si>
  <si>
    <t>ТНИ 3 - Офис сграда 1 - Бизнес Парк София</t>
  </si>
  <si>
    <t>ТНИ 4 - Търговски центрове "Доверие-Бриколаж" - София</t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</si>
  <si>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</si>
  <si>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</si>
  <si>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</si>
  <si>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</si>
  <si>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6,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</si>
  <si>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8,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</si>
  <si>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9,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</si>
  <si>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10,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</si>
  <si>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Атанас Кирилов Трайчев</t>
  </si>
  <si>
    <t>ТНИ 5 - Жилищна сграда "Секвоя 2" - Боровец</t>
  </si>
  <si>
    <t>ТНИ 6 - Инвестиционни имоти в София - Младост IV</t>
  </si>
  <si>
    <t>ТНИ 8 - Морско ваканционно селище - с.Лозенец</t>
  </si>
  <si>
    <t>ТНИ 9 - Инвестиционен имот до Видин</t>
  </si>
  <si>
    <t>ТНИ 10 - Земеделски земи</t>
  </si>
  <si>
    <t>Отчетна стойност в началото на периода (31.12.2022 г.) в хил. лв.</t>
  </si>
  <si>
    <t>Дата на изготвяне: 30.10.2023</t>
  </si>
  <si>
    <t>Справка за притежаваните търговски недвижими имоти (ТНИ)* от ДСИЦ с наименование Фонд за недвижими имоти България АДСИЦ, за периада от 01.01.2023 г. до 31.12.2023 г.</t>
  </si>
  <si>
    <t>Балансова стойност на притежаваните ТНИ към 31.12.2023 г. в хил. лв.</t>
  </si>
  <si>
    <t>Преоценка (увеличение/ намаление) в хил. лв. и други корекции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</si>
</sst>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\ _л_в_._-;\-* #,##0.000\ _л_в_._-;_-* &quot;-&quot;??\ _л_в_._-;_-@_-"/>
    <numFmt numFmtId="211" formatCode="_-* #,##0.0000\ _л_в_._-;\-* #,##0.0000\ _л_в_._-;_-* &quot;-&quot;??\ _л_в_._-;_-@_-"/>
    <numFmt numFmtId="212" formatCode="_-* #,##0.0\ _л_в_._-;\-* #,##0.0\ _л_в_._-;_-* &quot;-&quot;??\ _л_в_._-;_-@_-"/>
    <numFmt numFmtId="213" formatCode="_-* #,##0\ _л_в_._-;\-* #,##0\ _л_в_._-;_-* &quot;-&quot;??\ _л_в_._-;_-@_-"/>
    <numFmt numFmtId="214" formatCode="[$-409]dddd\,\ mmmm\ d\,\ yyyy"/>
    <numFmt numFmtId="215" formatCode="0.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91" fontId="7" fillId="33" borderId="0" xfId="0" applyNumberFormat="1" applyFont="1" applyFill="1" applyAlignment="1">
      <alignment/>
    </xf>
    <xf numFmtId="191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vertical="center"/>
    </xf>
    <xf numFmtId="1" fontId="12" fillId="0" borderId="24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213" fontId="12" fillId="0" borderId="19" xfId="42" applyNumberFormat="1" applyFont="1" applyFill="1" applyBorder="1" applyAlignment="1">
      <alignment horizontal="right" vertical="center" wrapText="1"/>
    </xf>
    <xf numFmtId="213" fontId="12" fillId="0" borderId="24" xfId="42" applyNumberFormat="1" applyFont="1" applyBorder="1" applyAlignment="1">
      <alignment horizontal="right" vertical="center" wrapText="1"/>
    </xf>
    <xf numFmtId="213" fontId="12" fillId="0" borderId="26" xfId="42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213" fontId="12" fillId="0" borderId="29" xfId="42" applyNumberFormat="1" applyFont="1" applyFill="1" applyBorder="1" applyAlignment="1">
      <alignment horizontal="right" vertical="center" wrapText="1"/>
    </xf>
    <xf numFmtId="0" fontId="12" fillId="37" borderId="30" xfId="0" applyFont="1" applyFill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213" fontId="76" fillId="0" borderId="19" xfId="42" applyNumberFormat="1" applyFont="1" applyFill="1" applyBorder="1" applyAlignment="1">
      <alignment horizontal="right" vertical="center" wrapText="1"/>
    </xf>
    <xf numFmtId="1" fontId="12" fillId="0" borderId="19" xfId="0" applyNumberFormat="1" applyFont="1" applyFill="1" applyBorder="1" applyAlignment="1">
      <alignment horizontal="right" vertical="center" wrapText="1"/>
    </xf>
    <xf numFmtId="213" fontId="73" fillId="0" borderId="0" xfId="0" applyNumberFormat="1" applyFont="1" applyAlignment="1">
      <alignment vertical="center"/>
    </xf>
    <xf numFmtId="0" fontId="74" fillId="37" borderId="30" xfId="0" applyFont="1" applyFill="1" applyBorder="1" applyAlignment="1">
      <alignment vertical="center"/>
    </xf>
    <xf numFmtId="0" fontId="13" fillId="37" borderId="19" xfId="0" applyFont="1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 wrapText="1"/>
    </xf>
    <xf numFmtId="4" fontId="12" fillId="37" borderId="19" xfId="0" applyNumberFormat="1" applyFont="1" applyFill="1" applyBorder="1" applyAlignment="1">
      <alignment horizontal="right" vertical="center" wrapText="1"/>
    </xf>
    <xf numFmtId="213" fontId="12" fillId="37" borderId="29" xfId="42" applyNumberFormat="1" applyFont="1" applyFill="1" applyBorder="1" applyAlignment="1">
      <alignment horizontal="right" vertical="center" wrapText="1"/>
    </xf>
    <xf numFmtId="213" fontId="76" fillId="37" borderId="19" xfId="42" applyNumberFormat="1" applyFont="1" applyFill="1" applyBorder="1" applyAlignment="1">
      <alignment horizontal="right" vertical="center" wrapText="1"/>
    </xf>
    <xf numFmtId="1" fontId="73" fillId="37" borderId="19" xfId="0" applyNumberFormat="1" applyFont="1" applyFill="1" applyBorder="1" applyAlignment="1">
      <alignment horizontal="right" vertical="center"/>
    </xf>
    <xf numFmtId="213" fontId="12" fillId="37" borderId="19" xfId="42" applyNumberFormat="1" applyFont="1" applyFill="1" applyBorder="1" applyAlignment="1">
      <alignment horizontal="right" vertical="center" wrapText="1"/>
    </xf>
    <xf numFmtId="1" fontId="13" fillId="37" borderId="19" xfId="0" applyNumberFormat="1" applyFont="1" applyFill="1" applyBorder="1" applyAlignment="1">
      <alignment horizontal="right" vertical="center"/>
    </xf>
    <xf numFmtId="1" fontId="12" fillId="37" borderId="29" xfId="0" applyNumberFormat="1" applyFont="1" applyFill="1" applyBorder="1" applyAlignment="1">
      <alignment horizontal="right" vertical="center" wrapText="1"/>
    </xf>
    <xf numFmtId="0" fontId="12" fillId="37" borderId="31" xfId="0" applyFont="1" applyFill="1" applyBorder="1" applyAlignment="1">
      <alignment horizontal="left" vertical="center" wrapText="1"/>
    </xf>
    <xf numFmtId="0" fontId="13" fillId="37" borderId="27" xfId="0" applyFont="1" applyFill="1" applyBorder="1" applyAlignment="1">
      <alignment horizontal="left" vertical="center" wrapText="1"/>
    </xf>
    <xf numFmtId="4" fontId="12" fillId="37" borderId="28" xfId="0" applyNumberFormat="1" applyFont="1" applyFill="1" applyBorder="1" applyAlignment="1">
      <alignment horizontal="right" vertical="center" wrapText="1"/>
    </xf>
    <xf numFmtId="1" fontId="12" fillId="37" borderId="32" xfId="0" applyNumberFormat="1" applyFont="1" applyFill="1" applyBorder="1" applyAlignment="1">
      <alignment horizontal="right" vertical="center" wrapText="1"/>
    </xf>
    <xf numFmtId="171" fontId="12" fillId="37" borderId="28" xfId="0" applyNumberFormat="1" applyFont="1" applyFill="1" applyBorder="1" applyAlignment="1">
      <alignment horizontal="right" vertical="center"/>
    </xf>
    <xf numFmtId="1" fontId="73" fillId="37" borderId="28" xfId="0" applyNumberFormat="1" applyFont="1" applyFill="1" applyBorder="1" applyAlignment="1">
      <alignment horizontal="right" vertical="center"/>
    </xf>
    <xf numFmtId="0" fontId="73" fillId="37" borderId="0" xfId="0" applyFont="1" applyFill="1" applyAlignment="1">
      <alignment vertical="center"/>
    </xf>
    <xf numFmtId="0" fontId="73" fillId="37" borderId="0" xfId="0" applyFont="1" applyFill="1" applyBorder="1" applyAlignment="1">
      <alignment vertical="center"/>
    </xf>
    <xf numFmtId="0" fontId="73" fillId="37" borderId="0" xfId="0" applyFont="1" applyFill="1" applyAlignment="1">
      <alignment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140625" defaultRowHeight="15"/>
  <cols>
    <col min="1" max="1" width="59.28125" style="48" customWidth="1"/>
    <col min="2" max="2" width="31.7109375" style="48" customWidth="1"/>
    <col min="3" max="3" width="28.00390625" style="48" customWidth="1"/>
    <col min="4" max="4" width="11.0039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0" width="9.140625" style="109" customWidth="1"/>
    <col min="11" max="11" width="11.28125" style="109" bestFit="1" customWidth="1"/>
    <col min="12" max="14" width="9.140625" style="109" customWidth="1"/>
    <col min="15" max="15" width="9.28125" style="109" customWidth="1"/>
    <col min="16" max="16" width="43.28125" style="109" hidden="1" customWidth="1"/>
    <col min="17" max="17" width="45.8515625" style="109" hidden="1" customWidth="1"/>
    <col min="18" max="18" width="57.140625" style="109" customWidth="1"/>
    <col min="19" max="16384" width="9.140625" style="109" customWidth="1"/>
  </cols>
  <sheetData>
    <row r="1" spans="1:9" s="44" customFormat="1" ht="44.25" customHeight="1" thickBot="1">
      <c r="A1" s="59"/>
      <c r="B1" s="113" t="s">
        <v>859</v>
      </c>
      <c r="C1" s="114"/>
      <c r="D1" s="114"/>
      <c r="E1" s="114"/>
      <c r="F1" s="114"/>
      <c r="G1" s="114"/>
      <c r="H1" s="114"/>
      <c r="I1" s="115"/>
    </row>
    <row r="2" spans="1:9" s="44" customFormat="1" ht="41.25">
      <c r="A2" s="66" t="s">
        <v>824</v>
      </c>
      <c r="B2" s="45" t="s">
        <v>819</v>
      </c>
      <c r="C2" s="45" t="s">
        <v>823</v>
      </c>
      <c r="D2" s="46" t="s">
        <v>818</v>
      </c>
      <c r="E2" s="46" t="s">
        <v>857</v>
      </c>
      <c r="F2" s="46" t="s">
        <v>832</v>
      </c>
      <c r="G2" s="67" t="s">
        <v>830</v>
      </c>
      <c r="H2" s="46" t="s">
        <v>861</v>
      </c>
      <c r="I2" s="47" t="s">
        <v>860</v>
      </c>
    </row>
    <row r="3" spans="1:18" s="44" customFormat="1" ht="27">
      <c r="A3" s="86" t="s">
        <v>839</v>
      </c>
      <c r="B3" s="50" t="s">
        <v>820</v>
      </c>
      <c r="C3" s="49" t="s">
        <v>814</v>
      </c>
      <c r="D3" s="84">
        <v>50761.38</v>
      </c>
      <c r="E3" s="85">
        <v>79507</v>
      </c>
      <c r="F3" s="88">
        <v>959</v>
      </c>
      <c r="G3" s="89"/>
      <c r="H3" s="76">
        <f aca="true" t="shared" si="0" ref="H3:H8">+I3-E3-F3</f>
        <v>13328.217000000004</v>
      </c>
      <c r="I3" s="85">
        <v>93794.217</v>
      </c>
      <c r="K3" s="90"/>
      <c r="Q3" s="51"/>
      <c r="R3" s="51"/>
    </row>
    <row r="4" spans="1:9" s="107" customFormat="1" ht="27">
      <c r="A4" s="91" t="s">
        <v>840</v>
      </c>
      <c r="B4" s="92" t="s">
        <v>820</v>
      </c>
      <c r="C4" s="93" t="s">
        <v>814</v>
      </c>
      <c r="D4" s="94">
        <v>13205</v>
      </c>
      <c r="E4" s="95">
        <v>22095</v>
      </c>
      <c r="F4" s="96">
        <v>0</v>
      </c>
      <c r="G4" s="97"/>
      <c r="H4" s="98">
        <f t="shared" si="0"/>
        <v>849.4000000000015</v>
      </c>
      <c r="I4" s="95">
        <v>22944.4</v>
      </c>
    </row>
    <row r="5" spans="1:9" s="107" customFormat="1" ht="27">
      <c r="A5" s="86" t="s">
        <v>841</v>
      </c>
      <c r="B5" s="92" t="s">
        <v>820</v>
      </c>
      <c r="C5" s="93" t="s">
        <v>814</v>
      </c>
      <c r="D5" s="94">
        <v>9198</v>
      </c>
      <c r="E5" s="95">
        <v>17858</v>
      </c>
      <c r="F5" s="96">
        <v>85</v>
      </c>
      <c r="G5" s="97"/>
      <c r="H5" s="98">
        <f t="shared" si="0"/>
        <v>-189.1260000000002</v>
      </c>
      <c r="I5" s="95">
        <v>17753.874</v>
      </c>
    </row>
    <row r="6" spans="1:9" s="107" customFormat="1" ht="27">
      <c r="A6" s="86" t="s">
        <v>842</v>
      </c>
      <c r="B6" s="92" t="s">
        <v>820</v>
      </c>
      <c r="C6" s="93" t="s">
        <v>831</v>
      </c>
      <c r="D6" s="94">
        <v>7610</v>
      </c>
      <c r="E6" s="95">
        <v>17898</v>
      </c>
      <c r="F6" s="99">
        <v>0</v>
      </c>
      <c r="G6" s="97"/>
      <c r="H6" s="98">
        <f t="shared" si="0"/>
        <v>-191.84999999999854</v>
      </c>
      <c r="I6" s="95">
        <v>17706.15</v>
      </c>
    </row>
    <row r="7" spans="1:9" s="107" customFormat="1" ht="27">
      <c r="A7" s="86" t="s">
        <v>852</v>
      </c>
      <c r="B7" s="92" t="s">
        <v>821</v>
      </c>
      <c r="C7" s="93" t="s">
        <v>816</v>
      </c>
      <c r="D7" s="94">
        <v>187.68</v>
      </c>
      <c r="E7" s="95">
        <v>619</v>
      </c>
      <c r="F7" s="98">
        <v>-533.631</v>
      </c>
      <c r="G7" s="97"/>
      <c r="H7" s="98">
        <f t="shared" si="0"/>
        <v>0.07999999999992724</v>
      </c>
      <c r="I7" s="95">
        <v>85.449</v>
      </c>
    </row>
    <row r="8" spans="1:9" s="107" customFormat="1" ht="27">
      <c r="A8" s="86" t="s">
        <v>853</v>
      </c>
      <c r="B8" s="92" t="s">
        <v>821</v>
      </c>
      <c r="C8" s="93" t="s">
        <v>817</v>
      </c>
      <c r="D8" s="94">
        <v>13794</v>
      </c>
      <c r="E8" s="95">
        <v>3709</v>
      </c>
      <c r="F8" s="98">
        <v>-16.203</v>
      </c>
      <c r="G8" s="97"/>
      <c r="H8" s="98">
        <f t="shared" si="0"/>
        <v>193.953</v>
      </c>
      <c r="I8" s="95">
        <v>3886.75</v>
      </c>
    </row>
    <row r="9" spans="1:9" s="107" customFormat="1" ht="27">
      <c r="A9" s="86" t="s">
        <v>854</v>
      </c>
      <c r="B9" s="92" t="s">
        <v>821</v>
      </c>
      <c r="C9" s="93" t="s">
        <v>817</v>
      </c>
      <c r="D9" s="94">
        <v>28758</v>
      </c>
      <c r="E9" s="95">
        <v>3300</v>
      </c>
      <c r="F9" s="99"/>
      <c r="G9" s="97"/>
      <c r="H9" s="98"/>
      <c r="I9" s="95">
        <v>3297.1</v>
      </c>
    </row>
    <row r="10" spans="1:9" s="107" customFormat="1" ht="27">
      <c r="A10" s="86" t="s">
        <v>855</v>
      </c>
      <c r="B10" s="92" t="s">
        <v>821</v>
      </c>
      <c r="C10" s="93" t="s">
        <v>817</v>
      </c>
      <c r="D10" s="94">
        <v>86008</v>
      </c>
      <c r="E10" s="100">
        <v>1226</v>
      </c>
      <c r="F10" s="98"/>
      <c r="G10" s="97"/>
      <c r="H10" s="98"/>
      <c r="I10" s="95">
        <v>1226.175</v>
      </c>
    </row>
    <row r="11" spans="1:9" s="107" customFormat="1" ht="27">
      <c r="A11" s="101" t="s">
        <v>856</v>
      </c>
      <c r="B11" s="102" t="s">
        <v>821</v>
      </c>
      <c r="C11" s="102" t="s">
        <v>817</v>
      </c>
      <c r="D11" s="103">
        <v>5004</v>
      </c>
      <c r="E11" s="104">
        <v>8</v>
      </c>
      <c r="F11" s="105"/>
      <c r="G11" s="106"/>
      <c r="H11" s="98">
        <f>+I11-E11-F11</f>
        <v>3.625</v>
      </c>
      <c r="I11" s="104">
        <v>11.625</v>
      </c>
    </row>
    <row r="12" spans="1:9" s="107" customFormat="1" ht="33" customHeight="1" thickBot="1">
      <c r="A12" s="60" t="s">
        <v>825</v>
      </c>
      <c r="B12" s="68"/>
      <c r="C12" s="61"/>
      <c r="D12" s="64">
        <f aca="true" t="shared" si="1" ref="D12:I12">SUM(D3:D11)</f>
        <v>214526.06</v>
      </c>
      <c r="E12" s="77">
        <f t="shared" si="1"/>
        <v>146220</v>
      </c>
      <c r="F12" s="77">
        <f t="shared" si="1"/>
        <v>494.16600000000005</v>
      </c>
      <c r="G12" s="77">
        <f t="shared" si="1"/>
        <v>0</v>
      </c>
      <c r="H12" s="77">
        <f t="shared" si="1"/>
        <v>13994.299000000006</v>
      </c>
      <c r="I12" s="77">
        <f t="shared" si="1"/>
        <v>160705.74</v>
      </c>
    </row>
    <row r="13" spans="1:9" s="107" customFormat="1" ht="6" customHeight="1" thickBot="1">
      <c r="A13" s="55"/>
      <c r="B13" s="55"/>
      <c r="C13" s="56"/>
      <c r="D13" s="57"/>
      <c r="E13" s="70"/>
      <c r="F13" s="70"/>
      <c r="G13" s="70"/>
      <c r="H13" s="70"/>
      <c r="I13" s="71"/>
    </row>
    <row r="14" spans="1:9" s="107" customFormat="1" ht="70.5" customHeight="1" thickBot="1">
      <c r="A14" s="62" t="s">
        <v>838</v>
      </c>
      <c r="B14" s="50" t="s">
        <v>820</v>
      </c>
      <c r="C14" s="49" t="s">
        <v>814</v>
      </c>
      <c r="D14" s="81">
        <f aca="true" t="shared" si="2" ref="D14:I19">D3</f>
        <v>50761.38</v>
      </c>
      <c r="E14" s="82">
        <f t="shared" si="2"/>
        <v>79507</v>
      </c>
      <c r="F14" s="63">
        <f t="shared" si="2"/>
        <v>959</v>
      </c>
      <c r="G14" s="72">
        <f t="shared" si="2"/>
        <v>0</v>
      </c>
      <c r="H14" s="76">
        <f t="shared" si="2"/>
        <v>13328.217000000004</v>
      </c>
      <c r="I14" s="82">
        <f t="shared" si="2"/>
        <v>93794.217</v>
      </c>
    </row>
    <row r="15" spans="1:18" s="108" customFormat="1" ht="42" thickBot="1">
      <c r="A15" s="62" t="s">
        <v>843</v>
      </c>
      <c r="B15" s="50" t="s">
        <v>820</v>
      </c>
      <c r="C15" s="49" t="s">
        <v>814</v>
      </c>
      <c r="D15" s="63">
        <f t="shared" si="2"/>
        <v>13205</v>
      </c>
      <c r="E15" s="82">
        <f t="shared" si="2"/>
        <v>22095</v>
      </c>
      <c r="F15" s="63">
        <f t="shared" si="2"/>
        <v>0</v>
      </c>
      <c r="G15" s="63">
        <f t="shared" si="2"/>
        <v>0</v>
      </c>
      <c r="H15" s="76">
        <f t="shared" si="2"/>
        <v>849.4000000000015</v>
      </c>
      <c r="I15" s="82">
        <f t="shared" si="2"/>
        <v>22944.4</v>
      </c>
      <c r="Q15" s="109"/>
      <c r="R15" s="109"/>
    </row>
    <row r="16" spans="1:9" ht="42" thickBot="1">
      <c r="A16" s="62" t="s">
        <v>844</v>
      </c>
      <c r="B16" s="50" t="s">
        <v>820</v>
      </c>
      <c r="C16" s="49" t="s">
        <v>814</v>
      </c>
      <c r="D16" s="63">
        <f t="shared" si="2"/>
        <v>9198</v>
      </c>
      <c r="E16" s="82">
        <f t="shared" si="2"/>
        <v>17858</v>
      </c>
      <c r="F16" s="63">
        <f t="shared" si="2"/>
        <v>85</v>
      </c>
      <c r="G16" s="63">
        <f t="shared" si="2"/>
        <v>0</v>
      </c>
      <c r="H16" s="76">
        <f t="shared" si="2"/>
        <v>-189.1260000000002</v>
      </c>
      <c r="I16" s="82">
        <f t="shared" si="2"/>
        <v>17753.874</v>
      </c>
    </row>
    <row r="17" spans="1:9" ht="42" thickBot="1">
      <c r="A17" s="62" t="s">
        <v>845</v>
      </c>
      <c r="B17" s="79" t="s">
        <v>820</v>
      </c>
      <c r="C17" s="80" t="s">
        <v>831</v>
      </c>
      <c r="D17" s="83">
        <f t="shared" si="2"/>
        <v>7610</v>
      </c>
      <c r="E17" s="87">
        <f t="shared" si="2"/>
        <v>17898</v>
      </c>
      <c r="F17" s="63">
        <f t="shared" si="2"/>
        <v>0</v>
      </c>
      <c r="G17" s="83">
        <f t="shared" si="2"/>
        <v>0</v>
      </c>
      <c r="H17" s="76">
        <f t="shared" si="2"/>
        <v>-191.84999999999854</v>
      </c>
      <c r="I17" s="82">
        <f t="shared" si="2"/>
        <v>17706.15</v>
      </c>
    </row>
    <row r="18" spans="1:9" ht="42" thickBot="1">
      <c r="A18" s="62" t="s">
        <v>846</v>
      </c>
      <c r="B18" s="79" t="s">
        <v>821</v>
      </c>
      <c r="C18" s="80" t="s">
        <v>816</v>
      </c>
      <c r="D18" s="83">
        <f t="shared" si="2"/>
        <v>187.68</v>
      </c>
      <c r="E18" s="87">
        <f t="shared" si="2"/>
        <v>619</v>
      </c>
      <c r="F18" s="63">
        <f t="shared" si="2"/>
        <v>-533.631</v>
      </c>
      <c r="G18" s="83">
        <f t="shared" si="2"/>
        <v>0</v>
      </c>
      <c r="H18" s="76">
        <f t="shared" si="2"/>
        <v>0.07999999999992724</v>
      </c>
      <c r="I18" s="82">
        <f t="shared" si="2"/>
        <v>85.449</v>
      </c>
    </row>
    <row r="19" spans="1:9" ht="42" thickBot="1">
      <c r="A19" s="62" t="s">
        <v>847</v>
      </c>
      <c r="B19" s="79" t="s">
        <v>821</v>
      </c>
      <c r="C19" s="80" t="s">
        <v>817</v>
      </c>
      <c r="D19" s="83">
        <f t="shared" si="2"/>
        <v>13794</v>
      </c>
      <c r="E19" s="87">
        <f t="shared" si="2"/>
        <v>3709</v>
      </c>
      <c r="F19" s="63">
        <f t="shared" si="2"/>
        <v>-16.203</v>
      </c>
      <c r="G19" s="83">
        <f t="shared" si="2"/>
        <v>0</v>
      </c>
      <c r="H19" s="76">
        <f t="shared" si="2"/>
        <v>193.953</v>
      </c>
      <c r="I19" s="82">
        <f t="shared" si="2"/>
        <v>3886.75</v>
      </c>
    </row>
    <row r="20" spans="1:9" ht="42" thickBot="1">
      <c r="A20" s="62" t="s">
        <v>848</v>
      </c>
      <c r="B20" s="79" t="s">
        <v>821</v>
      </c>
      <c r="C20" s="80" t="s">
        <v>817</v>
      </c>
      <c r="D20" s="83">
        <f aca="true" t="shared" si="3" ref="D20:I22">D9</f>
        <v>28758</v>
      </c>
      <c r="E20" s="87">
        <f t="shared" si="3"/>
        <v>3300</v>
      </c>
      <c r="F20" s="63">
        <f t="shared" si="3"/>
        <v>0</v>
      </c>
      <c r="G20" s="83">
        <f t="shared" si="3"/>
        <v>0</v>
      </c>
      <c r="H20" s="76">
        <f t="shared" si="3"/>
        <v>0</v>
      </c>
      <c r="I20" s="82">
        <f t="shared" si="3"/>
        <v>3297.1</v>
      </c>
    </row>
    <row r="21" spans="1:9" ht="42" thickBot="1">
      <c r="A21" s="62" t="s">
        <v>849</v>
      </c>
      <c r="B21" s="79" t="s">
        <v>821</v>
      </c>
      <c r="C21" s="80" t="s">
        <v>817</v>
      </c>
      <c r="D21" s="83">
        <f t="shared" si="3"/>
        <v>86008</v>
      </c>
      <c r="E21" s="87">
        <f t="shared" si="3"/>
        <v>1226</v>
      </c>
      <c r="F21" s="63">
        <f t="shared" si="3"/>
        <v>0</v>
      </c>
      <c r="G21" s="83">
        <f t="shared" si="3"/>
        <v>0</v>
      </c>
      <c r="H21" s="76">
        <f t="shared" si="3"/>
        <v>0</v>
      </c>
      <c r="I21" s="82">
        <f t="shared" si="3"/>
        <v>1226.175</v>
      </c>
    </row>
    <row r="22" spans="1:9" ht="41.25">
      <c r="A22" s="62" t="s">
        <v>850</v>
      </c>
      <c r="B22" s="79" t="s">
        <v>821</v>
      </c>
      <c r="C22" s="80" t="s">
        <v>817</v>
      </c>
      <c r="D22" s="83">
        <f t="shared" si="3"/>
        <v>5004</v>
      </c>
      <c r="E22" s="87">
        <f t="shared" si="3"/>
        <v>8</v>
      </c>
      <c r="F22" s="63">
        <f t="shared" si="3"/>
        <v>0</v>
      </c>
      <c r="G22" s="83">
        <f t="shared" si="3"/>
        <v>0</v>
      </c>
      <c r="H22" s="76">
        <f t="shared" si="3"/>
        <v>3.625</v>
      </c>
      <c r="I22" s="82">
        <f t="shared" si="3"/>
        <v>11.625</v>
      </c>
    </row>
    <row r="23" spans="1:9" ht="14.25" thickBot="1">
      <c r="A23" s="60" t="s">
        <v>825</v>
      </c>
      <c r="B23" s="68"/>
      <c r="C23" s="61"/>
      <c r="D23" s="64">
        <f>SUM(D14:D22)</f>
        <v>214526.06</v>
      </c>
      <c r="E23" s="77">
        <f>SUM(E14:E22)</f>
        <v>146220</v>
      </c>
      <c r="F23" s="69">
        <f>SUM(F14:F21)</f>
        <v>494.16600000000005</v>
      </c>
      <c r="G23" s="69">
        <f>SUM(G14:G21)</f>
        <v>0</v>
      </c>
      <c r="H23" s="69">
        <f>SUM(H14:H21)</f>
        <v>13990.674000000006</v>
      </c>
      <c r="I23" s="78">
        <f>SUM(I14:I22)</f>
        <v>160705.74</v>
      </c>
    </row>
    <row r="24" spans="1:9" ht="13.5">
      <c r="A24" s="52"/>
      <c r="B24" s="52"/>
      <c r="C24" s="53"/>
      <c r="D24" s="74"/>
      <c r="E24" s="75"/>
      <c r="F24" s="75"/>
      <c r="G24" s="75"/>
      <c r="H24" s="75"/>
      <c r="I24" s="75"/>
    </row>
    <row r="25" spans="1:9" ht="28.5" customHeight="1">
      <c r="A25" s="52" t="s">
        <v>858</v>
      </c>
      <c r="B25" s="52"/>
      <c r="C25" s="53" t="s">
        <v>835</v>
      </c>
      <c r="D25" s="116" t="s">
        <v>851</v>
      </c>
      <c r="E25" s="116"/>
      <c r="F25" s="75"/>
      <c r="G25" s="75"/>
      <c r="H25" s="75"/>
      <c r="I25" s="75"/>
    </row>
    <row r="26" spans="1:8" ht="14.25" thickBot="1">
      <c r="A26" s="52"/>
      <c r="B26" s="52"/>
      <c r="C26" s="53"/>
      <c r="D26" s="54"/>
      <c r="E26" s="58"/>
      <c r="F26" s="58"/>
      <c r="G26" s="58"/>
      <c r="H26" s="58"/>
    </row>
    <row r="27" spans="1:7" ht="276.75" customHeight="1" thickBot="1">
      <c r="A27" s="65" t="s">
        <v>826</v>
      </c>
      <c r="B27" s="110" t="s">
        <v>833</v>
      </c>
      <c r="C27" s="111"/>
      <c r="D27" s="111"/>
      <c r="E27" s="111"/>
      <c r="F27" s="111"/>
      <c r="G27" s="112"/>
    </row>
    <row r="29" spans="1:7" ht="13.5">
      <c r="A29" s="65" t="s">
        <v>827</v>
      </c>
      <c r="B29" s="73" t="s">
        <v>828</v>
      </c>
      <c r="C29" s="73"/>
      <c r="D29" s="73"/>
      <c r="E29" s="73"/>
      <c r="F29" s="73"/>
      <c r="G29" s="73"/>
    </row>
    <row r="30" ht="13.5">
      <c r="B30" s="48" t="s">
        <v>829</v>
      </c>
    </row>
    <row r="31" ht="13.5">
      <c r="B31" s="48" t="s">
        <v>834</v>
      </c>
    </row>
    <row r="32" ht="13.5">
      <c r="B32" s="48" t="s">
        <v>836</v>
      </c>
    </row>
    <row r="33" ht="13.5">
      <c r="B33" s="48" t="s">
        <v>837</v>
      </c>
    </row>
    <row r="44" spans="16:17" ht="13.5">
      <c r="P44" s="109" t="s">
        <v>820</v>
      </c>
      <c r="Q44" s="109" t="s">
        <v>814</v>
      </c>
    </row>
    <row r="45" spans="16:17" ht="13.5">
      <c r="P45" s="109" t="s">
        <v>821</v>
      </c>
      <c r="Q45" s="109" t="s">
        <v>831</v>
      </c>
    </row>
    <row r="46" spans="16:17" ht="13.5">
      <c r="P46" s="109" t="s">
        <v>822</v>
      </c>
      <c r="Q46" s="109" t="s">
        <v>815</v>
      </c>
    </row>
    <row r="47" ht="13.5">
      <c r="Q47" s="109" t="s">
        <v>816</v>
      </c>
    </row>
    <row r="48" ht="13.5">
      <c r="Q48" s="109" t="s">
        <v>817</v>
      </c>
    </row>
  </sheetData>
  <sheetProtection/>
  <mergeCells count="3">
    <mergeCell ref="B27:G27"/>
    <mergeCell ref="B1:I1"/>
    <mergeCell ref="D25:E25"/>
  </mergeCells>
  <conditionalFormatting sqref="H3:H11 H14:H25">
    <cfRule type="cellIs" priority="35" dxfId="14" operator="greaterThan" stopIfTrue="1">
      <formula>0</formula>
    </cfRule>
    <cfRule type="cellIs" priority="36" dxfId="15" operator="lessThan" stopIfTrue="1">
      <formula>0</formula>
    </cfRule>
  </conditionalFormatting>
  <conditionalFormatting sqref="F7">
    <cfRule type="cellIs" priority="7" dxfId="14" operator="greaterThan" stopIfTrue="1">
      <formula>0</formula>
    </cfRule>
    <cfRule type="cellIs" priority="8" dxfId="15" operator="lessThan" stopIfTrue="1">
      <formula>0</formula>
    </cfRule>
  </conditionalFormatting>
  <conditionalFormatting sqref="F8">
    <cfRule type="cellIs" priority="3" dxfId="14" operator="greaterThan" stopIfTrue="1">
      <formula>0</formula>
    </cfRule>
    <cfRule type="cellIs" priority="4" dxfId="15" operator="lessThan" stopIfTrue="1">
      <formula>0</formula>
    </cfRule>
  </conditionalFormatting>
  <conditionalFormatting sqref="F10">
    <cfRule type="cellIs" priority="1" dxfId="14" operator="greaterThan" stopIfTrue="1">
      <formula>0</formula>
    </cfRule>
    <cfRule type="cellIs" priority="2" dxfId="15" operator="lessThan" stopIfTrue="1">
      <formula>0</formula>
    </cfRule>
  </conditionalFormatting>
  <dataValidations count="2">
    <dataValidation type="list" allowBlank="1" showInputMessage="1" showErrorMessage="1" sqref="B3:B11 B14:B22">
      <formula1>$P$44:$P$46</formula1>
    </dataValidation>
    <dataValidation type="list" allowBlank="1" showInputMessage="1" showErrorMessage="1" sqref="C3:C11 C14:C22">
      <formula1>$Q$44:$Q$48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6" operator="notEqual" stopIfTrue="1">
      <formula>0</formula>
    </cfRule>
    <cfRule type="cellIs" priority="7" dxfId="1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7" operator="greaterThanOrEqual" stopIfTrue="1">
      <formula>0</formula>
    </cfRule>
    <cfRule type="cellIs" priority="5" dxfId="18" operator="lessThan" stopIfTrue="1">
      <formula>0</formula>
    </cfRule>
  </conditionalFormatting>
  <conditionalFormatting sqref="C7 C11">
    <cfRule type="cellIs" priority="3" dxfId="1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</cp:lastModifiedBy>
  <cp:lastPrinted>2021-12-10T13:20:18Z</cp:lastPrinted>
  <dcterms:created xsi:type="dcterms:W3CDTF">2006-09-16T00:00:00Z</dcterms:created>
  <dcterms:modified xsi:type="dcterms:W3CDTF">2024-01-29T13:20:18Z</dcterms:modified>
  <cp:category/>
  <cp:version/>
  <cp:contentType/>
  <cp:contentStatus/>
</cp:coreProperties>
</file>