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Obshta rabotna\otcheti\Godishen 2017\"/>
    </mc:Choice>
  </mc:AlternateContent>
  <bookViews>
    <workbookView xWindow="0" yWindow="0" windowWidth="19200" windowHeight="11205" tabRatio="674" activeTab="2"/>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 name="_xlnm.Print_Area" localSheetId="2">'one-tier system'!$A$1:$I$77</definedName>
    <definedName name="_xlnm.Print_Area" localSheetId="1">'two-tier system'!$A$1:$I$78</definedName>
  </definedNames>
  <calcPr calcId="15251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D25"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I47" i="2"/>
  <c r="D26" i="4" s="1"/>
  <c r="I41" i="2"/>
  <c r="N10" i="4" s="1"/>
  <c r="I38" i="3"/>
  <c r="N42" i="4" s="1"/>
  <c r="I45" i="3"/>
  <c r="D58" i="4" s="1"/>
  <c r="I70" i="3"/>
  <c r="D50" i="4" s="1"/>
  <c r="I17" i="3"/>
  <c r="N58" i="4" s="1"/>
  <c r="I57" i="3"/>
  <c r="D42" i="4" s="1"/>
  <c r="I80" i="2"/>
  <c r="I9" i="4"/>
  <c r="D18" i="4"/>
  <c r="I33" i="2"/>
  <c r="N26" i="4" s="1"/>
  <c r="I17" i="2"/>
  <c r="N18" i="4" s="1"/>
  <c r="I28" i="3"/>
  <c r="N50" i="4" s="1"/>
  <c r="I16" i="4" l="1"/>
  <c r="I48" i="4"/>
</calcChain>
</file>

<file path=xl/sharedStrings.xml><?xml version="1.0" encoding="utf-8"?>
<sst xmlns="http://schemas.openxmlformats.org/spreadsheetml/2006/main" count="457" uniqueCount="238">
  <si>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</si>
  <si>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</si>
  <si>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</si>
  <si>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</si>
  <si>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</si>
  <si>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</si>
  <si>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</si>
  <si>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</si>
  <si>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</si>
  <si>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</si>
  <si>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</si>
  <si>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</si>
  <si>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</si>
  <si>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</si>
  <si>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</si>
  <si>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</si>
  <si>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</si>
  <si>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</si>
  <si>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</si>
  <si>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</si>
  <si>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</si>
  <si>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</si>
  <si>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</si>
  <si>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</si>
  <si>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</si>
  <si>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</si>
  <si>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</si>
  <si>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</si>
  <si>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</si>
  <si>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</si>
  <si>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</si>
  <si>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</si>
  <si>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</si>
  <si>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</si>
  <si>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</si>
  <si>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</si>
  <si>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</si>
  <si>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</si>
  <si>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</si>
  <si>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</si>
  <si>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</si>
  <si>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</si>
  <si>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</si>
  <si>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</si>
  <si>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</si>
  <si>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</si>
  <si>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</si>
  <si>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</si>
  <si>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</si>
  <si>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</si>
  <si>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</si>
  <si>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</si>
  <si>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</si>
  <si>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</si>
  <si>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</si>
  <si>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</si>
  <si>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</si>
  <si>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</si>
  <si>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</si>
  <si>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</si>
  <si>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</si>
  <si>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</si>
  <si>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</si>
  <si>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</si>
  <si>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</si>
  <si>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</si>
  <si>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</si>
  <si>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</si>
  <si>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</si>
  <si>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</si>
  <si>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</si>
  <si>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</si>
  <si>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</si>
  <si>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</si>
  <si>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</si>
  <si>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</si>
  <si>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</si>
  <si>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</si>
  <si>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</si>
  <si>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</si>
  <si>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</si>
  <si>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</si>
  <si>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</si>
  <si>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</si>
  <si>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</si>
  <si>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</si>
  <si>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</si>
  <si>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</si>
  <si>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</si>
  <si>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</si>
  <si>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</si>
  <si>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</si>
  <si>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</si>
  <si>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</si>
  <si>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</si>
  <si>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</si>
  <si>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</si>
  <si>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</si>
  <si>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</si>
  <si>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</si>
  <si>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</si>
  <si>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</si>
  <si>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</si>
  <si>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</si>
  <si>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</si>
  <si>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</si>
  <si>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</si>
  <si>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</si>
  <si>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</si>
  <si>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</si>
  <si>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</si>
  <si>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</si>
  <si>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</si>
  <si>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</si>
  <si>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</si>
  <si>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</si>
  <si>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</si>
  <si>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</si>
  <si>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</si>
  <si>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</si>
  <si>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</si>
  <si>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</si>
  <si>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</si>
  <si>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</si>
  <si>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</si>
  <si>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</si>
  <si>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</si>
  <si>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</si>
  <si>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</si>
  <si>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</si>
  <si>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</si>
  <si>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</si>
  <si>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</si>
  <si>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</si>
  <si>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</si>
  <si>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</si>
  <si>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</si>
  <si>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</si>
  <si>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</si>
  <si>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</si>
  <si>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</si>
  <si>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</si>
  <si>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</si>
  <si>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</si>
  <si>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</si>
  <si>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</si>
  <si>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</si>
  <si>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</si>
  <si>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</si>
  <si>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</si>
  <si>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</si>
  <si>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</si>
  <si>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</si>
  <si>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</si>
  <si>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</si>
  <si>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</si>
  <si>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</si>
  <si>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</si>
  <si>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</si>
  <si>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</si>
  <si>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</si>
  <si>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</si>
  <si>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</si>
  <si>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</si>
  <si>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</si>
  <si>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</si>
  <si>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</si>
  <si>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</si>
  <si>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</si>
  <si>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</si>
  <si>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</si>
  <si>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</si>
  <si>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</si>
  <si>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</si>
  <si>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</si>
  <si>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</si>
  <si>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</si>
  <si>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</si>
  <si>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</si>
  <si>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</si>
  <si>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</si>
  <si>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</si>
  <si>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</si>
  <si>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</si>
  <si>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</si>
  <si>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</si>
  <si>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</si>
  <si>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</si>
  <si>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</si>
  <si>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</si>
  <si>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</si>
  <si>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</si>
  <si>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</si>
  <si>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</si>
  <si>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</si>
  <si>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</si>
  <si>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</si>
  <si>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</si>
  <si>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</si>
  <si>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</si>
  <si>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</si>
  <si>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</si>
  <si>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</si>
  <si>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</si>
  <si>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</si>
  <si>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</si>
  <si>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Актив Пропъртис АДСИЦ</t>
  </si>
  <si>
    <t>http://www.aktivproperties.com/bg/prava_na_akcionerite/15</t>
  </si>
  <si>
    <t>http://www.aktivproperties.com/bg/protokoli/9</t>
  </si>
  <si>
    <t>Информацията се разкрива незабавно пред КФН, БФБ, Обществеността, публикува се на сайна на Дружеството и се изпраща на всеки регистрирал се като абонат за новини на страницата на www.aktivproperties.com</t>
  </si>
  <si>
    <t>www.aktivproperties.com</t>
  </si>
  <si>
    <t xml:space="preserve">„Актив Пропъртис“ АДСИЦ прилага тази практика частично. Договорите за Управление на членовете на Съвета на директорите в частта им за основания за освобождаване са максимално опростени с цел еднозначното им тълкуване при възникване на спор, доколкото освобождаването става с решение на Общото събрание на акционерите. </t>
  </si>
  <si>
    <t xml:space="preserve"> „Актив Пропъртис“ АДСИЦ не прилага тази практика. Предложението за избор на външен одитор идва от страна на Одитния комитет, а избора му е в компетенциите на Общото дъбрание на акционерите. Считаме, че ротационния принцип за избор на външен одитор, не е целесъобразен за дейността на дружеството и ротацията на външен одитор, сама за себе си, изпраща противоречиви сигнали  към акционерите на  „Актив Пропъртис“ АДСИЦ.
В допълнение, следва да се отчете, че съгласно действащият до 02.12.2016 г. ЗНФО, ключовият одитор на одиторско предприятие, както и одитор, който работи пряко чрез индивидуална практика, когато одитират предприятие, извършващо дейност от обществен интерес, трябва да се оттеглят, след като са извършвали одитни ангажименти в продължение на 5 поредни години от датата на назначаване в одитираното предприятие. Те не могат да участват в одита на същото предприятие преди изтичането на две години от оттеглянето си от ангажимента за одит.
Подобна разпоредба е предвидена и в действащия от 02.12.2016 г. Закон за независимия финансов одит, където е предвидена задължителна ротация на одитора на всички предприятия от обществен интерес.
</t>
  </si>
  <si>
    <t>„Актив Пропъртис“ АДСИЦ не  поставя ограничения за броя дружества, в които членовете на Съвета на директорите могат да заемат ръководни позиции, поради факта, че оперативната дейност се изпълнява от Изпълнителния директор, който е назначен на пълен работен ден.</t>
  </si>
  <si>
    <t>Дружеството се стреми да представя в максимален обем разкриваната информация на интернет страницата си и на английски език.</t>
  </si>
  <si>
    <t>Съветът на директорите на „Актив Пропъртис“ АДСИЦ понастоящем е взел решение за Председател да бъде излъчeн представител на най-големия инвеститор и учредител на фонда – „Тринити пропъртис“ ЕООД.</t>
  </si>
  <si>
    <t>Членовете на Съвета на директорите отговарят на изискванията за заемане на длъжността съгласно ЗДСИЦ, ЗППЦК и Търговския закон.</t>
  </si>
  <si>
    <t>Не е необходимо с оглед естеството, мащаба и комплексността на дейността на Дружеството.</t>
  </si>
  <si>
    <t>Членовете на СД получават само постоянно възнаграждение.</t>
  </si>
  <si>
    <t>Възнаграждението на независимия член отразява на 100% участието му в заседанията на СД и дейността му, в качеството на Председател на Одитния комитет.</t>
  </si>
  <si>
    <t>Не се изплащат допълнителни стимули.</t>
  </si>
  <si>
    <t>Информацията се разкрива в междинните и годишни отчети на Дружеството, които се публикуват в секция "Информация за инвеститорите -&gt; Финансови отчети" : http://www.aktivproperties.com/bg/finansovi_otcheti/8</t>
  </si>
  <si>
    <t>Съветът на директорите няма утвърдена писмена политика за разкриване на информация за връзки с инвеститорите. Въпреки това, спазвайки добрите практики Дружеството е публикувало свой корпоративен календар на адрес: http://www.aktivproperties.com/bg/korporativen_kalendar/7. Дружеството незабавно публикува важна и вътрешна информация пред КФН, БФБ и Обществеността.</t>
  </si>
  <si>
    <t>В чл. 40 и 46 от Устава (достъпен на: http://www.aktivproperties.com/bg/registracionni_dokumenti/11) са посочени изискванията към членовете на Съвета на директорите. С оглед естеството, мащаба и комплексността на дейността на "Актив Пропъртис" АДСИЦ, правният механизъм за избягване и разкриване на конфликти на интереси в достатъчна степен гарантира правата на настоящите и потенциални акционери и на дружеството като такова. Дружеството стриктно съблюдава пряко приложимите разпоредби на чл. 237 от ТЗ, чл. 114, 114а, 114б, 116б и 116г, ал. 6 от ЗППЦК, чл. 26 от ЗДСИЦ, както и чл. 19 от РЕГЛАМЕНТ (ЕС) № 596/2014.</t>
  </si>
  <si>
    <t>Правилата са посочват в материарите за провеждане на ОСА, които се публикуват на: http://www.aktivproperties.com/bg/materiali_za_obshi_sybraniya/10</t>
  </si>
  <si>
    <t>На акционерите, предоставили своите контакти, изрично им се напомня за датата на ОСА.</t>
  </si>
  <si>
    <t>Материали за провеждане на ОСА и протоколи от тях са достъпни на: http://www.aktivproperties.com/bg/materiali_za_obshi_sybraniya/10; http://www.aktivproperties.com/bg/protokoli/9</t>
  </si>
  <si>
    <t>чл.33, ал.3 от Устава на Дружеството. С оглед естеството, мащаба и комплексността на дейността на Дружеството, правният механизъм по ТЗ и ЗППЦК се явява достатъчна гаранция за правата на акционерите.</t>
  </si>
  <si>
    <t>Дружеството не е идентифицирало подобна нужда с оглед естеството, мащаба и комплексността на дейността си.</t>
  </si>
  <si>
    <t>Чрез спазване правилата за информиране на обществеността.</t>
  </si>
  <si>
    <t>Чрез спазване правилата за информиране на обществеността. Сделките със заинтересовани лица се оповестяват и/или предлагат за предварително одобрение по реда на чл. 114 и сл. от ЗППЦК.</t>
  </si>
  <si>
    <t>Взаимодействието се осъществява с оглед конкретния случай.</t>
  </si>
  <si>
    <t>С оглед естеството, мащаба и комплексността на дейността на Дружеството, законовият механизъм за разкриване на информация, предвиден в ЗППЦК, Наредба № 2 на КФН и Регламент 596/2014 г., се явява достатъчен за гарантиране правата на инвеститорите.</t>
  </si>
  <si>
    <t>Гарантирането на ефективното функциониране на системите за отчетност и разкриване на информация се извършва от Съвета на директорите и Одитния комитет.</t>
  </si>
  <si>
    <t>Акциите се търгуват само на "БФБ-София" АД и MTF SOFIA .</t>
  </si>
  <si>
    <t>С оглед конкретните нужди на Дружеството се извършва повишаването на квалификацията на членовете на СД. През 2017 г. дружеството не е идентифицирало подобно нужда с оглед извършваната дейност.</t>
  </si>
  <si>
    <t>всички членове на  СД</t>
  </si>
  <si>
    <t>Етичният кодекс е приет на 28.11.2017 г. През 2017 г. не  е имало слечаи, изискващи прилагането на заложените в кодекса принципи. Етичният кодекс може да бъде намерен на следния адрес: http://www.aktivproperties.com/media/content_files/Etichen_kodeks_281117.pdf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</si>
</sst>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4"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
      <sz val="8"/>
      <color rgb="FFFF0000"/>
      <name val="Arial"/>
      <family val="2"/>
      <charset val="1"/>
    </font>
  </fonts>
  <fills count="12">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0"/>
        <bgColor indexed="64"/>
      </patternFill>
    </fill>
    <fill>
      <patternFill patternType="solid">
        <fgColor rgb="FF00B0F0"/>
        <bgColor indexed="64"/>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305">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3" borderId="0" xfId="1" applyNumberFormat="1" applyFill="1"/>
    <xf numFmtId="0" fontId="33" fillId="0" borderId="6" xfId="1" applyFont="1" applyFill="1" applyBorder="1" applyAlignment="1" applyProtection="1">
      <alignment horizontal="left" vertical="center" wrapText="1"/>
      <protection locked="0"/>
    </xf>
    <xf numFmtId="0" fontId="9" fillId="10" borderId="6" xfId="1" applyFont="1" applyFill="1" applyBorder="1" applyAlignment="1" applyProtection="1">
      <alignment horizontal="left" vertical="center" wrapText="1"/>
      <protection locked="0"/>
    </xf>
    <xf numFmtId="0" fontId="9" fillId="0" borderId="9" xfId="1" applyFont="1" applyFill="1" applyBorder="1" applyAlignment="1" applyProtection="1">
      <alignment horizontal="left" vertical="center" wrapText="1"/>
      <protection locked="0"/>
    </xf>
    <xf numFmtId="0" fontId="26" fillId="10" borderId="6" xfId="1" applyFont="1" applyFill="1"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5" fillId="10" borderId="27" xfId="1" applyFont="1" applyFill="1" applyBorder="1" applyAlignment="1" applyProtection="1">
      <alignment horizontal="center" vertical="center" wrapText="1"/>
      <protection locked="0"/>
    </xf>
    <xf numFmtId="0" fontId="5" fillId="10" borderId="6" xfId="1" applyFont="1" applyFill="1" applyBorder="1" applyAlignment="1" applyProtection="1">
      <alignment horizontal="center" vertical="center" wrapText="1"/>
      <protection locked="0"/>
    </xf>
    <xf numFmtId="0" fontId="5" fillId="10" borderId="6" xfId="1" applyFont="1" applyFill="1" applyBorder="1" applyAlignment="1" applyProtection="1">
      <alignment horizontal="center" vertical="center"/>
      <protection locked="0"/>
    </xf>
    <xf numFmtId="0" fontId="5" fillId="11" borderId="6" xfId="1" applyFont="1" applyFill="1" applyBorder="1" applyAlignment="1" applyProtection="1">
      <alignment horizontal="center" vertical="center"/>
      <protection locked="0"/>
    </xf>
    <xf numFmtId="0" fontId="5" fillId="5" borderId="27"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cellXfs>
  <cellStyles count="4">
    <cellStyle name="Excel Built-in Normal" xfId="1"/>
    <cellStyle name="Нормален" xfId="0" builtinId="0"/>
    <cellStyle name="Процент" xfId="3" builtinId="5"/>
    <cellStyle name="Хипервръзка" xfId="2" builtinId="8"/>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ktivproperties.com/" TargetMode="External"/><Relationship Id="rId1" Type="http://schemas.openxmlformats.org/officeDocument/2006/relationships/hyperlink" Target="http://www.aktivproperties.com/bg/prava_na_akcionerite/1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D19" sqref="D19"/>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193</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64">
        <v>43159</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204</v>
      </c>
      <c r="B43" s="4"/>
      <c r="C43" s="4"/>
      <c r="D43" s="4"/>
      <c r="E43" s="4"/>
      <c r="F43" s="4"/>
      <c r="G43" s="4"/>
      <c r="H43" s="4"/>
      <c r="I43" s="4"/>
      <c r="J43" s="4"/>
      <c r="K43" s="4"/>
      <c r="L43" s="4"/>
      <c r="M43" s="4"/>
      <c r="N43" s="4"/>
    </row>
    <row r="44" spans="1:14" x14ac:dyDescent="0.2">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44" activePane="bottomLeft" state="frozen"/>
      <selection pane="bottomLeft" activeCell="D87" sqref="D87"/>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42.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79"/>
      <c r="F3" s="279"/>
      <c r="G3" s="279"/>
      <c r="H3" s="279"/>
      <c r="I3" s="279"/>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85" t="s">
        <v>121</v>
      </c>
      <c r="F5" s="286"/>
      <c r="G5" s="286"/>
      <c r="H5" s="287" t="s">
        <v>122</v>
      </c>
      <c r="I5" s="281" t="s">
        <v>123</v>
      </c>
      <c r="J5" s="89"/>
      <c r="K5" s="144" t="s">
        <v>120</v>
      </c>
    </row>
    <row r="6" spans="1:11" s="28" customFormat="1" ht="21" customHeight="1" x14ac:dyDescent="0.2">
      <c r="A6" s="24"/>
      <c r="B6" s="25"/>
      <c r="C6" s="26"/>
      <c r="D6" s="27"/>
      <c r="E6" s="146">
        <v>1</v>
      </c>
      <c r="F6" s="146">
        <v>0.5</v>
      </c>
      <c r="G6" s="146">
        <v>0</v>
      </c>
      <c r="H6" s="287"/>
      <c r="I6" s="281"/>
      <c r="J6" s="89"/>
      <c r="K6" s="167" t="s">
        <v>152</v>
      </c>
    </row>
    <row r="7" spans="1:11" s="28" customFormat="1" ht="22.5" x14ac:dyDescent="0.2">
      <c r="A7" s="282" t="s">
        <v>15</v>
      </c>
      <c r="B7" s="282"/>
      <c r="C7" s="282"/>
      <c r="D7" s="283"/>
      <c r="E7" s="141" t="s">
        <v>16</v>
      </c>
      <c r="F7" s="141" t="s">
        <v>17</v>
      </c>
      <c r="G7" s="141" t="s">
        <v>18</v>
      </c>
      <c r="H7" s="287"/>
      <c r="I7" s="281"/>
      <c r="J7" s="89"/>
      <c r="K7" s="168" t="s">
        <v>151</v>
      </c>
    </row>
    <row r="8" spans="1:11" s="28" customFormat="1" x14ac:dyDescent="0.2">
      <c r="A8" s="24"/>
      <c r="B8" s="284"/>
      <c r="C8" s="284"/>
      <c r="D8" s="284"/>
      <c r="E8" s="29"/>
      <c r="F8" s="29"/>
      <c r="G8" s="29"/>
      <c r="H8" s="110"/>
      <c r="I8" s="31"/>
      <c r="J8" s="31"/>
      <c r="K8" s="142"/>
    </row>
    <row r="9" spans="1:11" s="35" customFormat="1" ht="15" x14ac:dyDescent="0.2">
      <c r="A9" s="32" t="s">
        <v>19</v>
      </c>
      <c r="B9" s="277" t="s">
        <v>96</v>
      </c>
      <c r="C9" s="277"/>
      <c r="D9" s="276"/>
      <c r="E9" s="278"/>
      <c r="F9" s="278"/>
      <c r="G9" s="278"/>
      <c r="H9" s="278"/>
      <c r="I9" s="33">
        <v>0.1</v>
      </c>
      <c r="J9" s="111"/>
      <c r="K9" s="142"/>
    </row>
    <row r="10" spans="1:11" s="23" customFormat="1" ht="38.25" x14ac:dyDescent="0.2">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51" x14ac:dyDescent="0.2">
      <c r="A11" s="36" t="str">
        <f t="shared" si="0"/>
        <v>!</v>
      </c>
      <c r="B11" s="99" t="s">
        <v>21</v>
      </c>
      <c r="C11" s="99"/>
      <c r="D11" s="174" t="s">
        <v>141</v>
      </c>
      <c r="E11" s="40"/>
      <c r="F11" s="39"/>
      <c r="G11" s="40"/>
      <c r="H11" s="83">
        <v>0.15</v>
      </c>
      <c r="I11" s="112">
        <f t="shared" si="1"/>
        <v>0</v>
      </c>
      <c r="J11" s="113"/>
      <c r="K11" s="143"/>
    </row>
    <row r="12" spans="1:11" s="23" customFormat="1" ht="63.75" x14ac:dyDescent="0.2">
      <c r="A12" s="36" t="str">
        <f t="shared" si="0"/>
        <v>!</v>
      </c>
      <c r="B12" s="99" t="s">
        <v>23</v>
      </c>
      <c r="C12" s="99"/>
      <c r="D12" s="174" t="s">
        <v>22</v>
      </c>
      <c r="E12" s="40"/>
      <c r="F12" s="39"/>
      <c r="G12" s="40"/>
      <c r="H12" s="83">
        <v>0.15</v>
      </c>
      <c r="I12" s="112">
        <f t="shared" si="1"/>
        <v>0</v>
      </c>
      <c r="J12" s="113"/>
      <c r="K12" s="143"/>
    </row>
    <row r="13" spans="1:11" s="23" customFormat="1" ht="38.25" x14ac:dyDescent="0.2">
      <c r="A13" s="36" t="str">
        <f t="shared" si="0"/>
        <v>!</v>
      </c>
      <c r="B13" s="99" t="s">
        <v>25</v>
      </c>
      <c r="C13" s="99"/>
      <c r="D13" s="174" t="s">
        <v>24</v>
      </c>
      <c r="E13" s="40"/>
      <c r="F13" s="39"/>
      <c r="G13" s="40"/>
      <c r="H13" s="83">
        <v>0.15</v>
      </c>
      <c r="I13" s="112">
        <f t="shared" si="1"/>
        <v>0</v>
      </c>
      <c r="J13" s="113"/>
      <c r="K13" s="143"/>
    </row>
    <row r="14" spans="1:11" s="23" customFormat="1" ht="25.5" x14ac:dyDescent="0.2">
      <c r="A14" s="36" t="str">
        <f t="shared" si="0"/>
        <v>!</v>
      </c>
      <c r="B14" s="99" t="s">
        <v>26</v>
      </c>
      <c r="C14" s="99"/>
      <c r="D14" s="174" t="s">
        <v>108</v>
      </c>
      <c r="E14" s="40"/>
      <c r="F14" s="39"/>
      <c r="G14" s="40"/>
      <c r="H14" s="83">
        <v>0.15</v>
      </c>
      <c r="I14" s="112">
        <f t="shared" si="1"/>
        <v>0</v>
      </c>
      <c r="J14" s="113"/>
      <c r="K14" s="143"/>
    </row>
    <row r="15" spans="1:11" s="23" customFormat="1" ht="102" x14ac:dyDescent="0.2">
      <c r="A15" s="36" t="str">
        <f t="shared" si="0"/>
        <v>!</v>
      </c>
      <c r="B15" s="99" t="s">
        <v>27</v>
      </c>
      <c r="C15" s="99"/>
      <c r="D15" s="174" t="s">
        <v>194</v>
      </c>
      <c r="E15" s="40"/>
      <c r="F15" s="39"/>
      <c r="G15" s="40"/>
      <c r="H15" s="83">
        <v>0.15</v>
      </c>
      <c r="I15" s="112">
        <f t="shared" si="1"/>
        <v>0</v>
      </c>
      <c r="J15" s="113"/>
      <c r="K15" s="143"/>
    </row>
    <row r="16" spans="1:11" s="23" customFormat="1" ht="76.5" x14ac:dyDescent="0.2">
      <c r="A16" s="36" t="str">
        <f t="shared" si="0"/>
        <v>!</v>
      </c>
      <c r="B16" s="99" t="s">
        <v>127</v>
      </c>
      <c r="C16" s="99"/>
      <c r="D16" s="174" t="s">
        <v>162</v>
      </c>
      <c r="E16" s="40"/>
      <c r="F16" s="39"/>
      <c r="G16" s="40"/>
      <c r="H16" s="83">
        <v>0.15</v>
      </c>
      <c r="I16" s="112">
        <f t="shared" si="1"/>
        <v>0</v>
      </c>
      <c r="J16" s="113"/>
      <c r="K16" s="143"/>
    </row>
    <row r="17" spans="1:11" s="23" customFormat="1" x14ac:dyDescent="0.2">
      <c r="A17" s="100"/>
      <c r="B17" s="101"/>
      <c r="C17" s="101"/>
      <c r="D17" s="94"/>
      <c r="E17" s="46"/>
      <c r="F17" s="46"/>
      <c r="G17" s="46"/>
      <c r="H17" s="83">
        <f>SUM(H10:H16)</f>
        <v>1</v>
      </c>
      <c r="I17" s="114">
        <f>SUM(I10:I16)</f>
        <v>0</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77" t="s">
        <v>98</v>
      </c>
      <c r="C19" s="277"/>
      <c r="D19" s="276"/>
      <c r="E19" s="278"/>
      <c r="F19" s="278"/>
      <c r="G19" s="278"/>
      <c r="H19" s="278"/>
      <c r="I19" s="33">
        <v>0.1</v>
      </c>
      <c r="J19" s="111"/>
      <c r="K19" s="142"/>
    </row>
    <row r="20" spans="1:11" s="23" customFormat="1" ht="38.25" x14ac:dyDescent="0.2">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89.25" x14ac:dyDescent="0.2">
      <c r="A21" s="36" t="str">
        <f t="shared" si="2"/>
        <v>!</v>
      </c>
      <c r="B21" s="99" t="s">
        <v>30</v>
      </c>
      <c r="C21" s="99"/>
      <c r="D21" s="178" t="s">
        <v>195</v>
      </c>
      <c r="E21" s="40"/>
      <c r="F21" s="39"/>
      <c r="G21" s="40"/>
      <c r="H21" s="83">
        <v>0.1</v>
      </c>
      <c r="I21" s="112">
        <f t="shared" si="3"/>
        <v>0</v>
      </c>
      <c r="J21" s="113"/>
      <c r="K21" s="143"/>
    </row>
    <row r="22" spans="1:11" s="23" customFormat="1" ht="38.25" x14ac:dyDescent="0.2">
      <c r="A22" s="36" t="str">
        <f t="shared" si="2"/>
        <v>!</v>
      </c>
      <c r="B22" s="99" t="s">
        <v>31</v>
      </c>
      <c r="C22" s="99"/>
      <c r="D22" s="178" t="s">
        <v>110</v>
      </c>
      <c r="E22" s="40"/>
      <c r="F22" s="39"/>
      <c r="G22" s="40"/>
      <c r="H22" s="83">
        <v>0.05</v>
      </c>
      <c r="I22" s="112">
        <f t="shared" si="3"/>
        <v>0</v>
      </c>
      <c r="J22" s="113"/>
      <c r="K22" s="143"/>
    </row>
    <row r="23" spans="1:11" s="23" customFormat="1" ht="25.5" x14ac:dyDescent="0.2">
      <c r="A23" s="36" t="str">
        <f t="shared" si="2"/>
        <v>!</v>
      </c>
      <c r="B23" s="99" t="s">
        <v>32</v>
      </c>
      <c r="C23" s="99"/>
      <c r="D23" s="178" t="s">
        <v>142</v>
      </c>
      <c r="E23" s="40"/>
      <c r="F23" s="39"/>
      <c r="G23" s="40"/>
      <c r="H23" s="83">
        <v>0.05</v>
      </c>
      <c r="I23" s="112">
        <f t="shared" si="3"/>
        <v>0</v>
      </c>
      <c r="J23" s="113"/>
      <c r="K23" s="143"/>
    </row>
    <row r="24" spans="1:11" s="23" customFormat="1" ht="63.75" x14ac:dyDescent="0.2">
      <c r="A24" s="36" t="str">
        <f t="shared" si="2"/>
        <v>!</v>
      </c>
      <c r="B24" s="99" t="s">
        <v>33</v>
      </c>
      <c r="C24" s="99"/>
      <c r="D24" s="174" t="s">
        <v>179</v>
      </c>
      <c r="E24" s="40"/>
      <c r="F24" s="39"/>
      <c r="G24" s="40"/>
      <c r="H24" s="83">
        <v>0.1</v>
      </c>
      <c r="I24" s="112">
        <f t="shared" si="3"/>
        <v>0</v>
      </c>
      <c r="J24" s="113"/>
      <c r="K24" s="143"/>
    </row>
    <row r="25" spans="1:11" s="23" customFormat="1" ht="38.25" x14ac:dyDescent="0.2">
      <c r="A25" s="36" t="str">
        <f t="shared" si="2"/>
        <v>!</v>
      </c>
      <c r="B25" s="99" t="s">
        <v>34</v>
      </c>
      <c r="C25" s="99"/>
      <c r="D25" s="178" t="s">
        <v>196</v>
      </c>
      <c r="E25" s="40"/>
      <c r="F25" s="39"/>
      <c r="G25" s="40"/>
      <c r="H25" s="83">
        <v>0.1</v>
      </c>
      <c r="I25" s="112">
        <f t="shared" si="3"/>
        <v>0</v>
      </c>
      <c r="J25" s="113"/>
      <c r="K25" s="143"/>
    </row>
    <row r="26" spans="1:11" s="23" customFormat="1" ht="51" x14ac:dyDescent="0.2">
      <c r="A26" s="36" t="str">
        <f t="shared" si="2"/>
        <v>!</v>
      </c>
      <c r="B26" s="99" t="s">
        <v>35</v>
      </c>
      <c r="C26" s="99"/>
      <c r="D26" s="174" t="s">
        <v>180</v>
      </c>
      <c r="E26" s="40"/>
      <c r="F26" s="39"/>
      <c r="G26" s="40"/>
      <c r="H26" s="83">
        <v>0.1</v>
      </c>
      <c r="I26" s="112">
        <f t="shared" si="3"/>
        <v>0</v>
      </c>
      <c r="J26" s="113"/>
      <c r="K26" s="143"/>
    </row>
    <row r="27" spans="1:11" s="23" customFormat="1" ht="76.5" x14ac:dyDescent="0.2">
      <c r="A27" s="36" t="str">
        <f t="shared" si="2"/>
        <v>!</v>
      </c>
      <c r="B27" s="99" t="s">
        <v>36</v>
      </c>
      <c r="C27" s="99"/>
      <c r="D27" s="174" t="s">
        <v>181</v>
      </c>
      <c r="E27" s="40"/>
      <c r="F27" s="39"/>
      <c r="G27" s="40"/>
      <c r="H27" s="83">
        <v>0.1</v>
      </c>
      <c r="I27" s="112">
        <f t="shared" si="3"/>
        <v>0</v>
      </c>
      <c r="J27" s="113"/>
      <c r="K27" s="143"/>
    </row>
    <row r="28" spans="1:11" s="23" customFormat="1" ht="25.5" x14ac:dyDescent="0.2">
      <c r="A28" s="36" t="str">
        <f t="shared" si="2"/>
        <v>!</v>
      </c>
      <c r="B28" s="99" t="s">
        <v>146</v>
      </c>
      <c r="C28" s="99"/>
      <c r="D28" s="174" t="s">
        <v>112</v>
      </c>
      <c r="E28" s="40"/>
      <c r="F28" s="39"/>
      <c r="G28" s="40"/>
      <c r="H28" s="83">
        <v>0.05</v>
      </c>
      <c r="I28" s="112">
        <f t="shared" si="3"/>
        <v>0</v>
      </c>
      <c r="J28" s="113"/>
      <c r="K28" s="143"/>
    </row>
    <row r="29" spans="1:11" s="23" customFormat="1" ht="102" x14ac:dyDescent="0.2">
      <c r="A29" s="36" t="str">
        <f t="shared" si="2"/>
        <v>!</v>
      </c>
      <c r="B29" s="99" t="s">
        <v>38</v>
      </c>
      <c r="C29" s="99"/>
      <c r="D29" s="174" t="s">
        <v>182</v>
      </c>
      <c r="E29" s="40"/>
      <c r="F29" s="39"/>
      <c r="G29" s="40"/>
      <c r="H29" s="83">
        <v>0.05</v>
      </c>
      <c r="I29" s="112">
        <f t="shared" si="3"/>
        <v>0</v>
      </c>
      <c r="J29" s="113"/>
      <c r="K29" s="143"/>
    </row>
    <row r="30" spans="1:11" s="23" customFormat="1" ht="25.5" x14ac:dyDescent="0.2">
      <c r="A30" s="36" t="str">
        <f t="shared" si="2"/>
        <v>!</v>
      </c>
      <c r="B30" s="99" t="s">
        <v>116</v>
      </c>
      <c r="C30" s="99"/>
      <c r="D30" s="178" t="s">
        <v>37</v>
      </c>
      <c r="E30" s="40"/>
      <c r="F30" s="39"/>
      <c r="G30" s="40"/>
      <c r="H30" s="83">
        <v>0.05</v>
      </c>
      <c r="I30" s="112">
        <f t="shared" si="3"/>
        <v>0</v>
      </c>
      <c r="J30" s="113"/>
      <c r="K30" s="143"/>
    </row>
    <row r="31" spans="1:11" s="23" customFormat="1" ht="89.25" x14ac:dyDescent="0.2">
      <c r="A31" s="36" t="str">
        <f t="shared" si="2"/>
        <v>!</v>
      </c>
      <c r="B31" s="99" t="s">
        <v>145</v>
      </c>
      <c r="C31" s="99"/>
      <c r="D31" s="174" t="s">
        <v>197</v>
      </c>
      <c r="E31" s="40"/>
      <c r="F31" s="39"/>
      <c r="G31" s="40"/>
      <c r="H31" s="83">
        <v>0.1</v>
      </c>
      <c r="I31" s="112">
        <f t="shared" si="3"/>
        <v>0</v>
      </c>
      <c r="J31" s="113"/>
      <c r="K31" s="143"/>
    </row>
    <row r="32" spans="1:11" s="23" customFormat="1" ht="38.25" x14ac:dyDescent="0.2">
      <c r="A32" s="36" t="str">
        <f t="shared" si="2"/>
        <v>!</v>
      </c>
      <c r="B32" s="99" t="s">
        <v>147</v>
      </c>
      <c r="C32" s="99"/>
      <c r="D32" s="178" t="s">
        <v>143</v>
      </c>
      <c r="E32" s="40"/>
      <c r="F32" s="39"/>
      <c r="G32" s="40"/>
      <c r="H32" s="83">
        <v>0.05</v>
      </c>
      <c r="I32" s="112">
        <f t="shared" si="3"/>
        <v>0</v>
      </c>
      <c r="J32" s="113"/>
      <c r="K32" s="143"/>
    </row>
    <row r="33" spans="1:11" s="23" customFormat="1" ht="26.45" customHeight="1" x14ac:dyDescent="0.2">
      <c r="A33" s="100"/>
      <c r="B33" s="101"/>
      <c r="C33" s="101"/>
      <c r="D33" s="96"/>
      <c r="E33" s="46"/>
      <c r="F33" s="46"/>
      <c r="G33" s="46"/>
      <c r="H33" s="83">
        <f>SUM(H20:H32)</f>
        <v>1</v>
      </c>
      <c r="I33" s="114">
        <f>SUM(I20:I32)</f>
        <v>0</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80" t="s">
        <v>90</v>
      </c>
      <c r="C35" s="280"/>
      <c r="D35" s="280"/>
      <c r="E35" s="280"/>
      <c r="F35" s="280"/>
      <c r="G35" s="280"/>
      <c r="H35" s="280"/>
      <c r="I35" s="54">
        <v>0.1</v>
      </c>
      <c r="J35" s="111"/>
      <c r="K35" s="142"/>
    </row>
    <row r="36" spans="1:11" s="23" customFormat="1" ht="51" x14ac:dyDescent="0.2">
      <c r="A36" s="36" t="str">
        <f>IF(NOT(COUNTBLANK(E36:G36)=2),"!","")</f>
        <v>!</v>
      </c>
      <c r="B36" s="99" t="s">
        <v>40</v>
      </c>
      <c r="C36" s="99"/>
      <c r="D36" s="174" t="s">
        <v>144</v>
      </c>
      <c r="E36" s="40"/>
      <c r="F36" s="39"/>
      <c r="G36" s="39"/>
      <c r="H36" s="83">
        <v>0.2</v>
      </c>
      <c r="I36" s="112">
        <f>IF(ISBLANK($E36),IF(ISBLANK($F36),0,$F$6),$E$6)*$H36</f>
        <v>0</v>
      </c>
      <c r="J36" s="113"/>
      <c r="K36" s="143"/>
    </row>
    <row r="37" spans="1:11" s="23" customFormat="1" ht="102" x14ac:dyDescent="0.2">
      <c r="A37" s="36" t="str">
        <f>IF(NOT(COUNTBLANK(E37:G37)=2),"!","")</f>
        <v>!</v>
      </c>
      <c r="B37" s="99" t="s">
        <v>41</v>
      </c>
      <c r="C37" s="99"/>
      <c r="D37" s="174" t="s">
        <v>176</v>
      </c>
      <c r="E37" s="40"/>
      <c r="F37" s="39"/>
      <c r="G37" s="39"/>
      <c r="H37" s="83">
        <v>0.2</v>
      </c>
      <c r="I37" s="112">
        <f>IF(ISBLANK($E37),IF(ISBLANK($F37),0,$F$6),$E$6)*$H37</f>
        <v>0</v>
      </c>
      <c r="J37" s="113"/>
      <c r="K37" s="143"/>
    </row>
    <row r="38" spans="1:11" s="23" customFormat="1" ht="94.9" customHeight="1" x14ac:dyDescent="0.2">
      <c r="A38" s="36" t="str">
        <f>IF(NOT(COUNTBLANK(E38:G38)=2),"!","")</f>
        <v>!</v>
      </c>
      <c r="B38" s="99" t="s">
        <v>42</v>
      </c>
      <c r="C38" s="99"/>
      <c r="D38" s="174" t="s">
        <v>177</v>
      </c>
      <c r="E38" s="40"/>
      <c r="F38" s="39"/>
      <c r="G38" s="39"/>
      <c r="H38" s="83">
        <v>0.2</v>
      </c>
      <c r="I38" s="112">
        <f>IF(ISBLANK($E38),IF(ISBLANK($F38),0,$F$6),$E$6)*$H38</f>
        <v>0</v>
      </c>
      <c r="J38" s="113"/>
      <c r="K38" s="143"/>
    </row>
    <row r="39" spans="1:11" s="23" customFormat="1" ht="51" x14ac:dyDescent="0.2">
      <c r="A39" s="36" t="str">
        <f>IF(NOT(COUNTBLANK(E39:G39)=2),"!","")</f>
        <v>!</v>
      </c>
      <c r="B39" s="99" t="s">
        <v>43</v>
      </c>
      <c r="C39" s="99"/>
      <c r="D39" s="178" t="s">
        <v>105</v>
      </c>
      <c r="E39" s="40"/>
      <c r="F39" s="39"/>
      <c r="G39" s="39"/>
      <c r="H39" s="83">
        <v>0.2</v>
      </c>
      <c r="I39" s="112">
        <f>IF(ISBLANK($E39),IF(ISBLANK($F39),0,$F$6),$E$6)*$H39</f>
        <v>0</v>
      </c>
      <c r="J39" s="113"/>
      <c r="K39" s="143"/>
    </row>
    <row r="40" spans="1:11" s="23" customFormat="1" ht="102" x14ac:dyDescent="0.2">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2">
      <c r="B41" s="55"/>
      <c r="C41" s="55"/>
      <c r="E41" s="47"/>
      <c r="F41" s="47"/>
      <c r="G41" s="47"/>
      <c r="H41" s="83">
        <f>SUM(H36:H40)</f>
        <v>1</v>
      </c>
      <c r="I41" s="114">
        <f>SUM(I36:I40)</f>
        <v>0</v>
      </c>
      <c r="J41" s="118"/>
      <c r="K41" s="142"/>
    </row>
    <row r="42" spans="1:11" s="58" customFormat="1" ht="15" x14ac:dyDescent="0.25">
      <c r="A42" s="32" t="s">
        <v>45</v>
      </c>
      <c r="B42" s="277" t="s">
        <v>97</v>
      </c>
      <c r="C42" s="277"/>
      <c r="D42" s="276"/>
      <c r="E42" s="278"/>
      <c r="F42" s="278"/>
      <c r="G42" s="278"/>
      <c r="H42" s="278"/>
      <c r="I42" s="33">
        <v>0.2</v>
      </c>
      <c r="J42" s="119"/>
      <c r="K42" s="142"/>
    </row>
    <row r="43" spans="1:11" s="23" customFormat="1" ht="51" x14ac:dyDescent="0.2">
      <c r="A43" s="36" t="str">
        <f>IF(NOT(COUNTBLANK(E43:G43)=2),"!","")</f>
        <v>!</v>
      </c>
      <c r="B43" s="99" t="s">
        <v>46</v>
      </c>
      <c r="C43" s="99"/>
      <c r="D43" s="174" t="s">
        <v>47</v>
      </c>
      <c r="E43" s="40"/>
      <c r="F43" s="39"/>
      <c r="G43" s="39"/>
      <c r="H43" s="83">
        <v>0.25</v>
      </c>
      <c r="I43" s="112">
        <f>IF(ISBLANK($E43),IF(ISBLANK($F43),0,$F$6),$E$6)*$H43</f>
        <v>0</v>
      </c>
      <c r="J43" s="113"/>
      <c r="K43" s="143"/>
    </row>
    <row r="44" spans="1:11" s="23" customFormat="1" ht="38.25" x14ac:dyDescent="0.2">
      <c r="A44" s="36" t="str">
        <f>IF(NOT(COUNTBLANK(E44:G44)=2),"!","")</f>
        <v>!</v>
      </c>
      <c r="B44" s="99" t="s">
        <v>48</v>
      </c>
      <c r="C44" s="102"/>
      <c r="D44" s="174" t="s">
        <v>49</v>
      </c>
      <c r="E44" s="40"/>
      <c r="F44" s="39"/>
      <c r="G44" s="39"/>
      <c r="H44" s="83">
        <v>0.25</v>
      </c>
      <c r="I44" s="112">
        <f>IF(ISBLANK($E44),IF(ISBLANK($F44),0,$F$6),$E$6)*$H44</f>
        <v>0</v>
      </c>
      <c r="J44" s="113"/>
      <c r="K44" s="143"/>
    </row>
    <row r="45" spans="1:11" s="23" customFormat="1" ht="25.5" x14ac:dyDescent="0.2">
      <c r="A45" s="36" t="str">
        <f>IF(NOT(COUNTBLANK(E45:G45)=2),"!","")</f>
        <v>!</v>
      </c>
      <c r="B45" s="99" t="s">
        <v>50</v>
      </c>
      <c r="C45" s="102"/>
      <c r="D45" s="174" t="s">
        <v>51</v>
      </c>
      <c r="E45" s="40"/>
      <c r="F45" s="39"/>
      <c r="G45" s="39"/>
      <c r="H45" s="83">
        <v>0.25</v>
      </c>
      <c r="I45" s="112">
        <f>IF(ISBLANK($E45),IF(ISBLANK($F45),0,$F$6),$E$6)*$H45</f>
        <v>0</v>
      </c>
      <c r="J45" s="113"/>
      <c r="K45" s="143"/>
    </row>
    <row r="46" spans="1:11" s="23" customFormat="1" ht="38.25" x14ac:dyDescent="0.2">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2">
      <c r="A47" s="103"/>
      <c r="B47" s="104"/>
      <c r="C47" s="105"/>
      <c r="D47" s="62"/>
      <c r="E47" s="63"/>
      <c r="F47" s="63"/>
      <c r="G47" s="63"/>
      <c r="H47" s="83">
        <f>SUM(H43:H46)</f>
        <v>1</v>
      </c>
      <c r="I47" s="114">
        <f>SUM(I43:I46)</f>
        <v>0</v>
      </c>
      <c r="J47" s="64"/>
      <c r="K47" s="142"/>
    </row>
    <row r="48" spans="1:11" s="35" customFormat="1" ht="15" x14ac:dyDescent="0.2">
      <c r="A48" s="32" t="s">
        <v>53</v>
      </c>
      <c r="B48" s="277" t="s">
        <v>89</v>
      </c>
      <c r="C48" s="277"/>
      <c r="D48" s="277"/>
      <c r="E48" s="278"/>
      <c r="F48" s="278"/>
      <c r="G48" s="278"/>
      <c r="H48" s="278"/>
      <c r="I48" s="33">
        <v>0.2</v>
      </c>
      <c r="J48" s="111"/>
      <c r="K48" s="142"/>
    </row>
    <row r="49" spans="1:11" s="23" customFormat="1" ht="25.5" x14ac:dyDescent="0.2">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40.25" x14ac:dyDescent="0.2">
      <c r="A50" s="36" t="str">
        <f t="shared" si="4"/>
        <v>!</v>
      </c>
      <c r="B50" s="106" t="s">
        <v>56</v>
      </c>
      <c r="C50" s="99"/>
      <c r="D50" s="174" t="s">
        <v>170</v>
      </c>
      <c r="E50" s="39"/>
      <c r="F50" s="39"/>
      <c r="G50" s="40"/>
      <c r="H50" s="83">
        <v>0.15</v>
      </c>
      <c r="I50" s="112">
        <f t="shared" si="5"/>
        <v>0</v>
      </c>
      <c r="J50" s="113"/>
      <c r="K50" s="143"/>
    </row>
    <row r="51" spans="1:11" s="23" customFormat="1" ht="51" x14ac:dyDescent="0.2">
      <c r="A51" s="36" t="str">
        <f t="shared" si="4"/>
        <v>!</v>
      </c>
      <c r="B51" s="106" t="s">
        <v>58</v>
      </c>
      <c r="C51" s="99"/>
      <c r="D51" s="174" t="s">
        <v>57</v>
      </c>
      <c r="E51" s="39"/>
      <c r="F51" s="39"/>
      <c r="G51" s="40"/>
      <c r="H51" s="83">
        <v>0.1</v>
      </c>
      <c r="I51" s="112">
        <f t="shared" si="5"/>
        <v>0</v>
      </c>
      <c r="J51" s="113"/>
      <c r="K51" s="143"/>
    </row>
    <row r="52" spans="1:11" s="23" customFormat="1" ht="38.25" x14ac:dyDescent="0.2">
      <c r="A52" s="36" t="str">
        <f t="shared" si="4"/>
        <v>!</v>
      </c>
      <c r="B52" s="106" t="s">
        <v>59</v>
      </c>
      <c r="C52" s="99"/>
      <c r="D52" s="174" t="s">
        <v>171</v>
      </c>
      <c r="E52" s="39"/>
      <c r="F52" s="39"/>
      <c r="G52" s="40"/>
      <c r="H52" s="83">
        <v>0.1</v>
      </c>
      <c r="I52" s="112">
        <f t="shared" si="5"/>
        <v>0</v>
      </c>
      <c r="J52" s="113"/>
      <c r="K52" s="143"/>
    </row>
    <row r="53" spans="1:11" s="23" customFormat="1" ht="102" x14ac:dyDescent="0.2">
      <c r="A53" s="36" t="str">
        <f t="shared" si="4"/>
        <v>!</v>
      </c>
      <c r="B53" s="106" t="s">
        <v>60</v>
      </c>
      <c r="C53" s="99"/>
      <c r="D53" s="178" t="s">
        <v>172</v>
      </c>
      <c r="E53" s="39"/>
      <c r="F53" s="39"/>
      <c r="G53" s="39"/>
      <c r="H53" s="83">
        <v>0.1</v>
      </c>
      <c r="I53" s="112">
        <f t="shared" si="5"/>
        <v>0</v>
      </c>
      <c r="J53" s="113"/>
      <c r="K53" s="143"/>
    </row>
    <row r="54" spans="1:11" s="23" customFormat="1" ht="63.75" x14ac:dyDescent="0.2">
      <c r="A54" s="36" t="str">
        <f t="shared" si="4"/>
        <v>!</v>
      </c>
      <c r="B54" s="106" t="s">
        <v>61</v>
      </c>
      <c r="C54" s="99"/>
      <c r="D54" s="178" t="s">
        <v>173</v>
      </c>
      <c r="E54" s="39"/>
      <c r="F54" s="39"/>
      <c r="G54" s="39"/>
      <c r="H54" s="83">
        <v>0.1</v>
      </c>
      <c r="I54" s="112">
        <f t="shared" si="5"/>
        <v>0</v>
      </c>
      <c r="J54" s="113"/>
      <c r="K54" s="143"/>
    </row>
    <row r="55" spans="1:11" s="23" customFormat="1" ht="63.75" x14ac:dyDescent="0.2">
      <c r="A55" s="36" t="str">
        <f t="shared" si="4"/>
        <v>!</v>
      </c>
      <c r="B55" s="106" t="s">
        <v>62</v>
      </c>
      <c r="C55" s="99"/>
      <c r="D55" s="178" t="s">
        <v>189</v>
      </c>
      <c r="E55" s="39"/>
      <c r="F55" s="39"/>
      <c r="G55" s="39"/>
      <c r="H55" s="83">
        <v>0.1</v>
      </c>
      <c r="I55" s="112">
        <f t="shared" si="5"/>
        <v>0</v>
      </c>
      <c r="J55" s="113"/>
      <c r="K55" s="143"/>
    </row>
    <row r="56" spans="1:11" s="23" customFormat="1" ht="51" x14ac:dyDescent="0.2">
      <c r="A56" s="36" t="str">
        <f t="shared" si="4"/>
        <v>!</v>
      </c>
      <c r="B56" s="106" t="s">
        <v>63</v>
      </c>
      <c r="C56" s="99"/>
      <c r="D56" s="178" t="s">
        <v>174</v>
      </c>
      <c r="E56" s="39"/>
      <c r="F56" s="39"/>
      <c r="G56" s="39"/>
      <c r="H56" s="83">
        <v>0.15</v>
      </c>
      <c r="I56" s="112">
        <f t="shared" si="5"/>
        <v>0</v>
      </c>
      <c r="J56" s="113"/>
      <c r="K56" s="143"/>
    </row>
    <row r="57" spans="1:11" s="23" customFormat="1" ht="63.75" x14ac:dyDescent="0.2">
      <c r="A57" s="36" t="str">
        <f t="shared" si="4"/>
        <v>!</v>
      </c>
      <c r="B57" s="106" t="s">
        <v>148</v>
      </c>
      <c r="C57" s="99"/>
      <c r="D57" s="178" t="s">
        <v>190</v>
      </c>
      <c r="E57" s="40"/>
      <c r="F57" s="39"/>
      <c r="G57" s="39"/>
      <c r="H57" s="83">
        <v>0.1</v>
      </c>
      <c r="I57" s="112">
        <f t="shared" si="5"/>
        <v>0</v>
      </c>
      <c r="J57" s="113"/>
      <c r="K57" s="143"/>
    </row>
    <row r="58" spans="1:11" s="23" customFormat="1" x14ac:dyDescent="0.2">
      <c r="A58" s="100"/>
      <c r="B58" s="107"/>
      <c r="C58" s="101"/>
      <c r="D58" s="95"/>
      <c r="E58" s="46"/>
      <c r="F58" s="46"/>
      <c r="G58" s="46"/>
      <c r="H58" s="83">
        <f>SUM(H49:H57)</f>
        <v>0.99999999999999989</v>
      </c>
      <c r="I58" s="114">
        <f>SUM(I49:I57)</f>
        <v>0</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77" t="s">
        <v>94</v>
      </c>
      <c r="C62" s="277"/>
      <c r="D62" s="277"/>
      <c r="E62" s="278"/>
      <c r="F62" s="278"/>
      <c r="G62" s="278"/>
      <c r="H62" s="278"/>
      <c r="I62" s="33">
        <v>0.2</v>
      </c>
      <c r="J62" s="111"/>
      <c r="K62" s="142"/>
    </row>
    <row r="63" spans="1:11" s="35" customFormat="1" ht="76.5" x14ac:dyDescent="0.2">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4.75" x14ac:dyDescent="0.2">
      <c r="A64" s="36" t="str">
        <f t="shared" si="6"/>
        <v>!</v>
      </c>
      <c r="B64" s="99" t="s">
        <v>66</v>
      </c>
      <c r="C64" s="99"/>
      <c r="D64" s="174" t="s">
        <v>166</v>
      </c>
      <c r="E64" s="39"/>
      <c r="F64" s="39"/>
      <c r="G64" s="40"/>
      <c r="H64" s="83">
        <v>0.1</v>
      </c>
      <c r="I64" s="112">
        <f t="shared" si="7"/>
        <v>0</v>
      </c>
      <c r="J64" s="113"/>
      <c r="K64" s="143"/>
    </row>
    <row r="65" spans="1:11" s="23" customFormat="1" ht="38.25" x14ac:dyDescent="0.2">
      <c r="A65" s="36" t="str">
        <f t="shared" si="6"/>
        <v>!</v>
      </c>
      <c r="B65" s="99" t="s">
        <v>67</v>
      </c>
      <c r="C65" s="99"/>
      <c r="D65" s="174" t="s">
        <v>106</v>
      </c>
      <c r="E65" s="39"/>
      <c r="F65" s="39"/>
      <c r="G65" s="40"/>
      <c r="H65" s="83">
        <v>0.05</v>
      </c>
      <c r="I65" s="112">
        <f t="shared" si="7"/>
        <v>0</v>
      </c>
      <c r="J65" s="113"/>
      <c r="K65" s="143"/>
    </row>
    <row r="66" spans="1:11" s="23" customFormat="1" ht="51" x14ac:dyDescent="0.2">
      <c r="A66" s="36" t="str">
        <f t="shared" si="6"/>
        <v>!</v>
      </c>
      <c r="B66" s="99" t="s">
        <v>68</v>
      </c>
      <c r="C66" s="99"/>
      <c r="D66" s="174" t="s">
        <v>161</v>
      </c>
      <c r="E66" s="39"/>
      <c r="F66" s="39"/>
      <c r="G66" s="40"/>
      <c r="H66" s="83">
        <v>0.1</v>
      </c>
      <c r="I66" s="112">
        <f t="shared" si="7"/>
        <v>0</v>
      </c>
      <c r="J66" s="113"/>
      <c r="K66" s="143"/>
    </row>
    <row r="67" spans="1:11" s="23" customFormat="1" ht="38.25" x14ac:dyDescent="0.2">
      <c r="A67" s="36" t="str">
        <f t="shared" si="6"/>
        <v>!</v>
      </c>
      <c r="B67" s="99" t="s">
        <v>69</v>
      </c>
      <c r="C67" s="99"/>
      <c r="D67" s="174" t="s">
        <v>167</v>
      </c>
      <c r="E67" s="39"/>
      <c r="F67" s="39"/>
      <c r="G67" s="40"/>
      <c r="H67" s="83">
        <v>0.1</v>
      </c>
      <c r="I67" s="112">
        <f t="shared" si="7"/>
        <v>0</v>
      </c>
      <c r="J67" s="113"/>
      <c r="K67" s="143"/>
    </row>
    <row r="68" spans="1:11" s="23" customFormat="1" ht="63.75" x14ac:dyDescent="0.2">
      <c r="A68" s="36" t="str">
        <f t="shared" si="6"/>
        <v>!</v>
      </c>
      <c r="B68" s="99" t="s">
        <v>70</v>
      </c>
      <c r="C68" s="91"/>
      <c r="D68" s="174" t="s">
        <v>168</v>
      </c>
      <c r="E68" s="39"/>
      <c r="F68" s="39"/>
      <c r="G68" s="40"/>
      <c r="H68" s="83">
        <v>0.15</v>
      </c>
      <c r="I68" s="112">
        <f t="shared" si="7"/>
        <v>0</v>
      </c>
      <c r="J68" s="113"/>
      <c r="K68" s="143"/>
    </row>
    <row r="69" spans="1:11" s="23" customFormat="1" ht="38.25" x14ac:dyDescent="0.2">
      <c r="A69" s="36" t="str">
        <f t="shared" si="6"/>
        <v>!</v>
      </c>
      <c r="B69" s="99" t="s">
        <v>71</v>
      </c>
      <c r="C69" s="91"/>
      <c r="D69" s="174" t="s">
        <v>169</v>
      </c>
      <c r="E69" s="39"/>
      <c r="F69" s="39"/>
      <c r="G69" s="40"/>
      <c r="H69" s="83">
        <v>0.15</v>
      </c>
      <c r="I69" s="112">
        <f t="shared" si="7"/>
        <v>0</v>
      </c>
      <c r="J69" s="113"/>
      <c r="K69" s="143"/>
    </row>
    <row r="70" spans="1:11" s="23" customFormat="1" ht="89.25" x14ac:dyDescent="0.2">
      <c r="A70" s="36" t="str">
        <f t="shared" si="6"/>
        <v>!</v>
      </c>
      <c r="B70" s="99" t="s">
        <v>73</v>
      </c>
      <c r="C70" s="99"/>
      <c r="D70" s="174" t="s">
        <v>72</v>
      </c>
      <c r="E70" s="39"/>
      <c r="F70" s="39"/>
      <c r="G70" s="40"/>
      <c r="H70" s="83">
        <v>0.1</v>
      </c>
      <c r="I70" s="112">
        <f t="shared" si="7"/>
        <v>0</v>
      </c>
      <c r="J70" s="113"/>
      <c r="K70" s="143"/>
    </row>
    <row r="71" spans="1:11" s="23" customFormat="1" ht="63.75" x14ac:dyDescent="0.2">
      <c r="A71" s="36" t="str">
        <f t="shared" si="6"/>
        <v>!</v>
      </c>
      <c r="B71" s="99" t="s">
        <v>149</v>
      </c>
      <c r="C71" s="99"/>
      <c r="D71" s="174" t="s">
        <v>107</v>
      </c>
      <c r="E71" s="39"/>
      <c r="F71" s="39"/>
      <c r="G71" s="40"/>
      <c r="H71" s="83">
        <v>0.1</v>
      </c>
      <c r="I71" s="112">
        <f t="shared" si="7"/>
        <v>0</v>
      </c>
      <c r="J71" s="113"/>
      <c r="K71" s="143"/>
    </row>
    <row r="72" spans="1:11" s="23" customFormat="1" ht="51" x14ac:dyDescent="0.2">
      <c r="A72" s="36" t="str">
        <f t="shared" si="6"/>
        <v>!</v>
      </c>
      <c r="B72" s="99" t="s">
        <v>150</v>
      </c>
      <c r="C72" s="101"/>
      <c r="D72" s="174" t="s">
        <v>132</v>
      </c>
      <c r="E72" s="39"/>
      <c r="F72" s="39"/>
      <c r="G72" s="40"/>
      <c r="H72" s="83">
        <v>0.05</v>
      </c>
      <c r="I72" s="112">
        <f t="shared" si="7"/>
        <v>0</v>
      </c>
      <c r="J72" s="113"/>
      <c r="K72" s="143"/>
    </row>
    <row r="73" spans="1:11" s="23" customFormat="1" x14ac:dyDescent="0.2">
      <c r="A73" s="100"/>
      <c r="B73" s="107"/>
      <c r="C73" s="101"/>
      <c r="D73" s="94"/>
      <c r="E73" s="46"/>
      <c r="F73" s="46"/>
      <c r="G73" s="46"/>
      <c r="H73" s="83">
        <f>SUM(H63:H72)</f>
        <v>1</v>
      </c>
      <c r="I73" s="114">
        <f>SUM(I63:I72)</f>
        <v>0</v>
      </c>
      <c r="J73" s="113"/>
      <c r="K73" s="142"/>
    </row>
    <row r="74" spans="1:11" s="135" customFormat="1" ht="28.5" customHeight="1" x14ac:dyDescent="0.25">
      <c r="A74" s="132" t="s">
        <v>74</v>
      </c>
      <c r="B74" s="275" t="s">
        <v>118</v>
      </c>
      <c r="C74" s="275"/>
      <c r="D74" s="275"/>
      <c r="E74" s="275"/>
      <c r="F74" s="275"/>
      <c r="G74" s="275"/>
      <c r="H74" s="275"/>
      <c r="I74" s="133">
        <v>0.1</v>
      </c>
      <c r="J74" s="134"/>
      <c r="K74" s="142"/>
    </row>
    <row r="75" spans="1:11" s="23" customFormat="1" ht="51" x14ac:dyDescent="0.2">
      <c r="A75" s="36" t="str">
        <f>IF(NOT(COUNTBLANK(E75:G75)=2),"!","")</f>
        <v>!</v>
      </c>
      <c r="B75" s="99" t="s">
        <v>75</v>
      </c>
      <c r="C75" s="99"/>
      <c r="D75" s="174" t="s">
        <v>76</v>
      </c>
      <c r="E75" s="39"/>
      <c r="F75" s="39"/>
      <c r="G75" s="39"/>
      <c r="H75" s="83">
        <v>0.2</v>
      </c>
      <c r="I75" s="112">
        <f>IF(ISBLANK($E75),IF(ISBLANK($F75),0,$F$6),$E$6)*$H75</f>
        <v>0</v>
      </c>
      <c r="J75" s="113"/>
      <c r="K75" s="143"/>
    </row>
    <row r="76" spans="1:11" s="23" customFormat="1" ht="25.5" x14ac:dyDescent="0.2">
      <c r="A76" s="36" t="str">
        <f>IF(NOT(COUNTBLANK(E76:G76)=2),"!","")</f>
        <v>!</v>
      </c>
      <c r="B76" s="99" t="s">
        <v>77</v>
      </c>
      <c r="C76" s="99"/>
      <c r="D76" s="175" t="s">
        <v>78</v>
      </c>
      <c r="E76" s="40"/>
      <c r="F76" s="39"/>
      <c r="G76" s="39"/>
      <c r="H76" s="83">
        <v>0.2</v>
      </c>
      <c r="I76" s="112">
        <f>IF(ISBLANK($E76),IF(ISBLANK($F76),0,$F$6),$E$6)*$H76</f>
        <v>0</v>
      </c>
      <c r="J76" s="113"/>
      <c r="K76" s="143"/>
    </row>
    <row r="77" spans="1:11" s="23" customFormat="1" ht="51" x14ac:dyDescent="0.2">
      <c r="A77" s="36" t="str">
        <f>IF(NOT(COUNTBLANK(E77:G77)=2),"!","")</f>
        <v>!</v>
      </c>
      <c r="B77" s="99" t="s">
        <v>79</v>
      </c>
      <c r="C77" s="99"/>
      <c r="D77" s="175" t="s">
        <v>80</v>
      </c>
      <c r="E77" s="40"/>
      <c r="F77" s="39"/>
      <c r="G77" s="39"/>
      <c r="H77" s="83">
        <v>0.2</v>
      </c>
      <c r="I77" s="112">
        <f>IF(ISBLANK($E77),IF(ISBLANK($F77),0,$F$6),$E$6)*$H77</f>
        <v>0</v>
      </c>
      <c r="J77" s="113"/>
      <c r="K77" s="143"/>
    </row>
    <row r="78" spans="1:11" s="23" customFormat="1" ht="38.25" x14ac:dyDescent="0.2">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3.75" x14ac:dyDescent="0.2">
      <c r="A79" s="36" t="str">
        <f t="shared" si="8"/>
        <v>!</v>
      </c>
      <c r="B79" s="99" t="s">
        <v>135</v>
      </c>
      <c r="C79" s="48"/>
      <c r="D79" s="175" t="s">
        <v>164</v>
      </c>
      <c r="E79" s="40"/>
      <c r="F79" s="39"/>
      <c r="G79" s="39"/>
      <c r="H79" s="83">
        <v>0.2</v>
      </c>
      <c r="I79" s="112">
        <f t="shared" si="9"/>
        <v>0</v>
      </c>
      <c r="J79" s="116"/>
      <c r="K79" s="143"/>
    </row>
    <row r="80" spans="1:11" s="53" customFormat="1" ht="15" x14ac:dyDescent="0.2">
      <c r="B80" s="276"/>
      <c r="C80" s="276"/>
      <c r="D80" s="276"/>
      <c r="E80" s="73"/>
      <c r="F80" s="73"/>
      <c r="G80" s="73"/>
      <c r="H80" s="83">
        <f>SUM(H75:H79)</f>
        <v>1</v>
      </c>
      <c r="I80" s="114">
        <f>SUM(I75:I79)</f>
        <v>0</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75" t="s">
        <v>133</v>
      </c>
      <c r="B82" s="275"/>
      <c r="C82" s="275"/>
      <c r="D82" s="275"/>
      <c r="E82" s="275"/>
      <c r="F82" s="275"/>
      <c r="G82" s="275"/>
      <c r="H82" s="87"/>
      <c r="I82" s="133">
        <v>0.1</v>
      </c>
      <c r="J82" s="121"/>
      <c r="K82" s="142"/>
    </row>
    <row r="83" spans="1:11" s="66" customFormat="1" ht="63.75" x14ac:dyDescent="0.2">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3.75" x14ac:dyDescent="0.2">
      <c r="A84" s="157" t="str">
        <f t="shared" si="10"/>
        <v>!</v>
      </c>
      <c r="B84" s="158" t="s">
        <v>137</v>
      </c>
      <c r="C84" s="16"/>
      <c r="D84" s="173" t="s">
        <v>198</v>
      </c>
      <c r="E84" s="152"/>
      <c r="F84" s="152"/>
      <c r="G84" s="152"/>
      <c r="H84" s="83">
        <v>0.2</v>
      </c>
      <c r="I84" s="112">
        <f t="shared" si="11"/>
        <v>0</v>
      </c>
      <c r="J84" s="121"/>
      <c r="K84" s="143"/>
    </row>
    <row r="85" spans="1:11" s="66" customFormat="1" ht="51" x14ac:dyDescent="0.2">
      <c r="A85" s="157" t="str">
        <f t="shared" si="10"/>
        <v>!</v>
      </c>
      <c r="B85" s="158" t="s">
        <v>138</v>
      </c>
      <c r="C85" s="16"/>
      <c r="D85" s="173" t="s">
        <v>157</v>
      </c>
      <c r="E85" s="152"/>
      <c r="F85" s="152"/>
      <c r="G85" s="152"/>
      <c r="H85" s="83">
        <v>0.2</v>
      </c>
      <c r="I85" s="112">
        <f t="shared" si="11"/>
        <v>0</v>
      </c>
      <c r="J85" s="121"/>
      <c r="K85" s="143"/>
    </row>
    <row r="86" spans="1:11" s="66" customFormat="1" ht="51" x14ac:dyDescent="0.2">
      <c r="A86" s="157" t="str">
        <f t="shared" si="10"/>
        <v>!</v>
      </c>
      <c r="B86" s="158" t="s">
        <v>139</v>
      </c>
      <c r="C86" s="16"/>
      <c r="D86" s="173" t="s">
        <v>158</v>
      </c>
      <c r="E86" s="152"/>
      <c r="F86" s="152"/>
      <c r="G86" s="152"/>
      <c r="H86" s="83">
        <v>0.2</v>
      </c>
      <c r="I86" s="112">
        <f t="shared" si="11"/>
        <v>0</v>
      </c>
      <c r="J86" s="121"/>
      <c r="K86" s="143"/>
    </row>
    <row r="87" spans="1:11" s="66" customFormat="1" ht="51" x14ac:dyDescent="0.2">
      <c r="A87" s="157" t="str">
        <f t="shared" si="10"/>
        <v>!</v>
      </c>
      <c r="B87" s="158" t="s">
        <v>140</v>
      </c>
      <c r="C87" s="16"/>
      <c r="D87" s="173" t="s">
        <v>159</v>
      </c>
      <c r="E87" s="152"/>
      <c r="F87" s="152"/>
      <c r="G87" s="152"/>
      <c r="H87" s="83">
        <v>0.2</v>
      </c>
      <c r="I87" s="112">
        <f t="shared" si="11"/>
        <v>0</v>
      </c>
      <c r="J87" s="121"/>
      <c r="K87" s="143"/>
    </row>
    <row r="88" spans="1:11" s="66" customFormat="1" x14ac:dyDescent="0.2">
      <c r="A88" s="100"/>
      <c r="B88" s="101"/>
      <c r="C88" s="101"/>
      <c r="D88" s="95"/>
      <c r="E88" s="46"/>
      <c r="F88" s="46"/>
      <c r="G88" s="46"/>
      <c r="H88" s="83">
        <f>SUM(H83:H87)</f>
        <v>1</v>
      </c>
      <c r="I88" s="114">
        <f>SUM(I83:I87)</f>
        <v>0</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tabSelected="1" zoomScaleNormal="100" zoomScaleSheetLayoutView="85" workbookViewId="0">
      <pane ySplit="7" topLeftCell="A35" activePane="bottomLeft" state="frozen"/>
      <selection pane="bottomLeft" activeCell="K37" sqref="K37"/>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8" customWidth="1"/>
    <col min="10" max="10" width="2.28515625" style="19" customWidth="1"/>
    <col min="11" max="11" width="43" style="171" customWidth="1"/>
    <col min="12" max="16384" width="9.140625" style="19"/>
  </cols>
  <sheetData>
    <row r="1" spans="1:11" s="3" customFormat="1" ht="12" customHeight="1"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79"/>
      <c r="F3" s="279"/>
      <c r="G3" s="279"/>
      <c r="H3" s="279"/>
      <c r="I3" s="279"/>
      <c r="J3" s="20"/>
      <c r="K3" s="62"/>
    </row>
    <row r="4" spans="1:11" s="9" customFormat="1" x14ac:dyDescent="0.2">
      <c r="D4" s="91"/>
      <c r="E4" s="22"/>
      <c r="F4" s="22"/>
      <c r="G4" s="22"/>
      <c r="H4" s="81"/>
      <c r="I4" s="23"/>
      <c r="K4" s="66"/>
    </row>
    <row r="5" spans="1:11" ht="21" customHeight="1" x14ac:dyDescent="0.2">
      <c r="A5" s="19"/>
      <c r="B5" s="19"/>
      <c r="C5" s="19"/>
      <c r="D5" s="92"/>
      <c r="E5" s="285" t="s">
        <v>121</v>
      </c>
      <c r="F5" s="286"/>
      <c r="G5" s="286"/>
      <c r="H5" s="287" t="s">
        <v>122</v>
      </c>
      <c r="I5" s="288" t="s">
        <v>123</v>
      </c>
      <c r="J5" s="89"/>
      <c r="K5" s="166" t="s">
        <v>120</v>
      </c>
    </row>
    <row r="6" spans="1:11" s="28" customFormat="1" ht="21" customHeight="1" x14ac:dyDescent="0.2">
      <c r="A6" s="24"/>
      <c r="B6" s="25"/>
      <c r="C6" s="26"/>
      <c r="D6" s="27"/>
      <c r="E6" s="146">
        <v>1</v>
      </c>
      <c r="F6" s="146">
        <v>0.5</v>
      </c>
      <c r="G6" s="146">
        <v>0</v>
      </c>
      <c r="H6" s="287"/>
      <c r="I6" s="289"/>
      <c r="J6" s="89"/>
      <c r="K6" s="167" t="s">
        <v>152</v>
      </c>
    </row>
    <row r="7" spans="1:11" s="28" customFormat="1" ht="22.5" x14ac:dyDescent="0.2">
      <c r="A7" s="282" t="s">
        <v>15</v>
      </c>
      <c r="B7" s="282"/>
      <c r="C7" s="282"/>
      <c r="D7" s="283"/>
      <c r="E7" s="141" t="s">
        <v>16</v>
      </c>
      <c r="F7" s="141" t="s">
        <v>17</v>
      </c>
      <c r="G7" s="141" t="s">
        <v>18</v>
      </c>
      <c r="H7" s="287"/>
      <c r="I7" s="290"/>
      <c r="J7" s="89"/>
      <c r="K7" s="168" t="s">
        <v>151</v>
      </c>
    </row>
    <row r="8" spans="1:11" s="28" customFormat="1" ht="11.25" customHeight="1" x14ac:dyDescent="0.2">
      <c r="A8" s="24"/>
      <c r="B8" s="284"/>
      <c r="C8" s="284"/>
      <c r="D8" s="284"/>
      <c r="E8" s="29"/>
      <c r="F8" s="29"/>
      <c r="G8" s="29"/>
      <c r="H8" s="82"/>
      <c r="I8" s="30"/>
      <c r="J8" s="31"/>
      <c r="K8" s="169"/>
    </row>
    <row r="9" spans="1:11" s="35" customFormat="1" ht="15" x14ac:dyDescent="0.2">
      <c r="A9" s="32" t="s">
        <v>19</v>
      </c>
      <c r="B9" s="277" t="s">
        <v>103</v>
      </c>
      <c r="C9" s="277"/>
      <c r="D9" s="276"/>
      <c r="E9" s="278"/>
      <c r="F9" s="278"/>
      <c r="G9" s="278"/>
      <c r="H9" s="278"/>
      <c r="I9" s="33">
        <v>0.1</v>
      </c>
      <c r="J9" s="34"/>
      <c r="K9" s="165"/>
    </row>
    <row r="10" spans="1:11" s="23" customFormat="1" ht="56.25" x14ac:dyDescent="0.2">
      <c r="A10" s="36" t="str">
        <f t="shared" ref="A10:A16" si="0">IF(NOT(COUNTBLANK(E10:G10)=2),"!","")</f>
        <v/>
      </c>
      <c r="B10" s="179" t="s">
        <v>20</v>
      </c>
      <c r="C10" s="180"/>
      <c r="D10" s="177" t="s">
        <v>83</v>
      </c>
      <c r="E10" s="129"/>
      <c r="F10" s="129"/>
      <c r="G10" s="40" t="s">
        <v>18</v>
      </c>
      <c r="H10" s="83">
        <v>0.15</v>
      </c>
      <c r="I10" s="42">
        <f t="shared" ref="I10:I16" si="1">IF(ISBLANK($E10),IF(ISBLANK($F10),0,$F$6),$E$6)*$H10</f>
        <v>0</v>
      </c>
      <c r="J10" s="90"/>
      <c r="K10" s="143" t="s">
        <v>215</v>
      </c>
    </row>
    <row r="11" spans="1:11" s="23" customFormat="1" ht="89.25" x14ac:dyDescent="0.2">
      <c r="A11" s="36" t="str">
        <f t="shared" si="0"/>
        <v/>
      </c>
      <c r="B11" s="179" t="s">
        <v>21</v>
      </c>
      <c r="C11" s="180"/>
      <c r="D11" s="177" t="s">
        <v>199</v>
      </c>
      <c r="E11" s="129"/>
      <c r="F11" s="270" t="s">
        <v>16</v>
      </c>
      <c r="G11" s="40"/>
      <c r="H11" s="83">
        <v>0.2</v>
      </c>
      <c r="I11" s="42">
        <f t="shared" si="1"/>
        <v>0.1</v>
      </c>
      <c r="J11" s="90"/>
      <c r="K11" s="266" t="s">
        <v>216</v>
      </c>
    </row>
    <row r="12" spans="1:11" s="23" customFormat="1" ht="38.25" x14ac:dyDescent="0.2">
      <c r="A12" s="36" t="str">
        <f t="shared" si="0"/>
        <v/>
      </c>
      <c r="B12" s="179" t="s">
        <v>23</v>
      </c>
      <c r="C12" s="180"/>
      <c r="D12" s="177" t="s">
        <v>200</v>
      </c>
      <c r="E12" s="129" t="s">
        <v>16</v>
      </c>
      <c r="F12" s="129"/>
      <c r="G12" s="40"/>
      <c r="H12" s="83">
        <v>0.15</v>
      </c>
      <c r="I12" s="42">
        <f t="shared" si="1"/>
        <v>0.15</v>
      </c>
      <c r="J12" s="90"/>
      <c r="K12" s="143"/>
    </row>
    <row r="13" spans="1:11" s="23" customFormat="1" ht="56.25" x14ac:dyDescent="0.2">
      <c r="A13" s="36" t="str">
        <f t="shared" si="0"/>
        <v/>
      </c>
      <c r="B13" s="179" t="s">
        <v>25</v>
      </c>
      <c r="C13" s="180"/>
      <c r="D13" s="177" t="s">
        <v>183</v>
      </c>
      <c r="E13" s="129"/>
      <c r="F13" s="270" t="s">
        <v>16</v>
      </c>
      <c r="G13" s="40"/>
      <c r="H13" s="83">
        <v>0.2</v>
      </c>
      <c r="I13" s="42">
        <f t="shared" si="1"/>
        <v>0.1</v>
      </c>
      <c r="J13" s="90"/>
      <c r="K13" s="266" t="s">
        <v>235</v>
      </c>
    </row>
    <row r="14" spans="1:11" s="23" customFormat="1" ht="76.5" x14ac:dyDescent="0.2">
      <c r="A14" s="36" t="str">
        <f t="shared" si="0"/>
        <v/>
      </c>
      <c r="B14" s="179" t="s">
        <v>26</v>
      </c>
      <c r="C14" s="180"/>
      <c r="D14" s="177" t="s">
        <v>203</v>
      </c>
      <c r="E14" s="129"/>
      <c r="F14" s="129"/>
      <c r="G14" s="40" t="s">
        <v>18</v>
      </c>
      <c r="H14" s="83">
        <v>0.1</v>
      </c>
      <c r="I14" s="42">
        <f t="shared" si="1"/>
        <v>0</v>
      </c>
      <c r="J14" s="90"/>
      <c r="K14" s="143" t="s">
        <v>213</v>
      </c>
    </row>
    <row r="15" spans="1:11" s="23" customFormat="1" ht="38.25" x14ac:dyDescent="0.2">
      <c r="A15" s="36" t="str">
        <f t="shared" si="0"/>
        <v/>
      </c>
      <c r="B15" s="179" t="s">
        <v>27</v>
      </c>
      <c r="C15" s="184"/>
      <c r="D15" s="185" t="s">
        <v>160</v>
      </c>
      <c r="E15" s="129" t="s">
        <v>16</v>
      </c>
      <c r="F15" s="129"/>
      <c r="G15" s="124"/>
      <c r="H15" s="126">
        <v>0.1</v>
      </c>
      <c r="I15" s="127">
        <f t="shared" si="1"/>
        <v>0.1</v>
      </c>
      <c r="J15" s="90"/>
      <c r="K15" s="143"/>
    </row>
    <row r="16" spans="1:11" s="23" customFormat="1" ht="63.75" x14ac:dyDescent="0.2">
      <c r="A16" s="36" t="str">
        <f t="shared" si="0"/>
        <v/>
      </c>
      <c r="B16" s="179" t="s">
        <v>127</v>
      </c>
      <c r="C16" s="186"/>
      <c r="D16" s="177" t="s">
        <v>201</v>
      </c>
      <c r="E16" s="129"/>
      <c r="F16" s="129"/>
      <c r="G16" s="129" t="s">
        <v>18</v>
      </c>
      <c r="H16" s="130">
        <v>0.1</v>
      </c>
      <c r="I16" s="131">
        <f t="shared" si="1"/>
        <v>0</v>
      </c>
      <c r="J16" s="67"/>
      <c r="K16" s="266" t="s">
        <v>217</v>
      </c>
    </row>
    <row r="17" spans="1:11" s="23" customFormat="1" x14ac:dyDescent="0.2">
      <c r="A17" s="147"/>
      <c r="B17" s="181"/>
      <c r="C17" s="181"/>
      <c r="D17" s="187"/>
      <c r="E17" s="46"/>
      <c r="F17" s="46"/>
      <c r="G17" s="46"/>
      <c r="H17" s="128">
        <f>SUM(H10:H16)</f>
        <v>0.99999999999999989</v>
      </c>
      <c r="I17" s="79">
        <f>SUM(I10:I16)</f>
        <v>0.44999999999999996</v>
      </c>
      <c r="J17" s="90"/>
      <c r="K17" s="66"/>
    </row>
    <row r="18" spans="1:11" s="66" customFormat="1" ht="0.75" customHeigh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94" t="s">
        <v>102</v>
      </c>
      <c r="C20" s="294"/>
      <c r="D20" s="295"/>
      <c r="E20" s="278"/>
      <c r="F20" s="278"/>
      <c r="G20" s="278"/>
      <c r="H20" s="278"/>
      <c r="I20" s="33">
        <v>0.1</v>
      </c>
      <c r="J20" s="34"/>
      <c r="K20" s="165"/>
    </row>
    <row r="21" spans="1:11" s="23" customFormat="1" ht="78.75" x14ac:dyDescent="0.2">
      <c r="A21" s="36" t="str">
        <f t="shared" ref="A21:A27" si="2">IF(NOT(COUNTBLANK(E21:G21)=2),"!","")</f>
        <v/>
      </c>
      <c r="B21" s="179" t="s">
        <v>29</v>
      </c>
      <c r="C21" s="180"/>
      <c r="D21" s="177" t="s">
        <v>84</v>
      </c>
      <c r="E21" s="39"/>
      <c r="F21" s="39" t="s">
        <v>16</v>
      </c>
      <c r="G21" s="40"/>
      <c r="H21" s="83">
        <v>0.15</v>
      </c>
      <c r="I21" s="42">
        <f t="shared" ref="I21:I27" si="3">IF(ISBLANK($E21),IF(ISBLANK($F21),0,$F$6),$E$6)*$H21</f>
        <v>7.4999999999999997E-2</v>
      </c>
      <c r="J21" s="90"/>
      <c r="K21" s="143" t="s">
        <v>211</v>
      </c>
    </row>
    <row r="22" spans="1:11" s="23" customFormat="1" ht="25.5" x14ac:dyDescent="0.2">
      <c r="A22" s="36" t="str">
        <f t="shared" si="2"/>
        <v/>
      </c>
      <c r="B22" s="179" t="s">
        <v>30</v>
      </c>
      <c r="C22" s="180"/>
      <c r="D22" s="177" t="s">
        <v>111</v>
      </c>
      <c r="E22" s="39"/>
      <c r="F22" s="271"/>
      <c r="G22" s="40" t="s">
        <v>16</v>
      </c>
      <c r="H22" s="83">
        <v>0.2</v>
      </c>
      <c r="I22" s="42">
        <f t="shared" si="3"/>
        <v>0</v>
      </c>
      <c r="J22" s="90"/>
      <c r="K22" s="266" t="s">
        <v>218</v>
      </c>
    </row>
    <row r="23" spans="1:11" s="23" customFormat="1" ht="38.25" x14ac:dyDescent="0.2">
      <c r="A23" s="36" t="str">
        <f t="shared" si="2"/>
        <v/>
      </c>
      <c r="B23" s="179" t="s">
        <v>31</v>
      </c>
      <c r="C23" s="180"/>
      <c r="D23" s="177" t="s">
        <v>113</v>
      </c>
      <c r="E23" s="39" t="s">
        <v>16</v>
      </c>
      <c r="F23" s="39"/>
      <c r="G23" s="40"/>
      <c r="H23" s="83">
        <v>0.1</v>
      </c>
      <c r="I23" s="42">
        <f t="shared" si="3"/>
        <v>0.1</v>
      </c>
      <c r="J23" s="90"/>
      <c r="K23" s="143"/>
    </row>
    <row r="24" spans="1:11" s="23" customFormat="1" ht="102" x14ac:dyDescent="0.2">
      <c r="A24" s="36" t="str">
        <f t="shared" si="2"/>
        <v/>
      </c>
      <c r="B24" s="179" t="s">
        <v>32</v>
      </c>
      <c r="C24" s="180"/>
      <c r="D24" s="177" t="s">
        <v>184</v>
      </c>
      <c r="E24" s="39"/>
      <c r="F24" s="39" t="s">
        <v>16</v>
      </c>
      <c r="G24" s="40"/>
      <c r="H24" s="83">
        <v>0.1</v>
      </c>
      <c r="I24" s="42">
        <f t="shared" si="3"/>
        <v>0.05</v>
      </c>
      <c r="J24" s="90"/>
      <c r="K24" s="268" t="s">
        <v>219</v>
      </c>
    </row>
    <row r="25" spans="1:11" s="23" customFormat="1" ht="38.25" x14ac:dyDescent="0.2">
      <c r="A25" s="36" t="str">
        <f t="shared" si="2"/>
        <v/>
      </c>
      <c r="B25" s="179" t="s">
        <v>33</v>
      </c>
      <c r="C25" s="180"/>
      <c r="D25" s="176" t="s">
        <v>128</v>
      </c>
      <c r="E25" s="39"/>
      <c r="F25" s="39"/>
      <c r="G25" s="40" t="s">
        <v>18</v>
      </c>
      <c r="H25" s="83">
        <v>0.15</v>
      </c>
      <c r="I25" s="42">
        <f t="shared" si="3"/>
        <v>0</v>
      </c>
      <c r="J25" s="90"/>
      <c r="K25" s="266" t="s">
        <v>220</v>
      </c>
    </row>
    <row r="26" spans="1:11" s="23" customFormat="1" ht="102" x14ac:dyDescent="0.2">
      <c r="A26" s="74" t="str">
        <f t="shared" si="2"/>
        <v/>
      </c>
      <c r="B26" s="182" t="s">
        <v>34</v>
      </c>
      <c r="C26" s="189"/>
      <c r="D26" s="177" t="s">
        <v>185</v>
      </c>
      <c r="E26" s="39"/>
      <c r="F26" s="39"/>
      <c r="G26" s="40" t="s">
        <v>18</v>
      </c>
      <c r="H26" s="83">
        <v>0.15</v>
      </c>
      <c r="I26" s="42">
        <f t="shared" si="3"/>
        <v>0</v>
      </c>
      <c r="J26" s="90"/>
      <c r="K26" s="266" t="s">
        <v>220</v>
      </c>
    </row>
    <row r="27" spans="1:11" s="23" customFormat="1" ht="76.5" x14ac:dyDescent="0.2">
      <c r="A27" s="148" t="str">
        <f t="shared" si="2"/>
        <v/>
      </c>
      <c r="B27" s="183" t="s">
        <v>35</v>
      </c>
      <c r="C27" s="180"/>
      <c r="D27" s="177" t="s">
        <v>186</v>
      </c>
      <c r="E27" s="39" t="s">
        <v>16</v>
      </c>
      <c r="F27" s="39"/>
      <c r="G27" s="39"/>
      <c r="H27" s="83">
        <v>0.15</v>
      </c>
      <c r="I27" s="42">
        <f t="shared" si="3"/>
        <v>0.15</v>
      </c>
      <c r="J27" s="90"/>
      <c r="K27" s="143" t="s">
        <v>221</v>
      </c>
    </row>
    <row r="28" spans="1:11" s="23" customFormat="1" ht="40.5" customHeight="1" x14ac:dyDescent="0.2">
      <c r="A28" s="147"/>
      <c r="B28" s="44"/>
      <c r="C28" s="75"/>
      <c r="E28" s="46"/>
      <c r="F28" s="46"/>
      <c r="G28" s="46"/>
      <c r="H28" s="83">
        <f>SUM(H21:H27)</f>
        <v>1</v>
      </c>
      <c r="I28" s="41">
        <f>SUM(I21:I27)</f>
        <v>0.375</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28.15" customHeight="1" x14ac:dyDescent="0.2">
      <c r="A31" s="53" t="s">
        <v>39</v>
      </c>
      <c r="B31" s="280" t="s">
        <v>119</v>
      </c>
      <c r="C31" s="280"/>
      <c r="D31" s="280"/>
      <c r="E31" s="278"/>
      <c r="F31" s="278"/>
      <c r="G31" s="278"/>
      <c r="H31" s="278"/>
      <c r="I31" s="54">
        <v>0.1</v>
      </c>
      <c r="J31" s="34"/>
      <c r="K31" s="165"/>
    </row>
    <row r="32" spans="1:11" s="23" customFormat="1" ht="101.25" x14ac:dyDescent="0.2">
      <c r="A32" s="36" t="str">
        <f t="shared" ref="A32:A37" si="4">IF(NOT(COUNTBLANK(E32:G32)=2),"!","")</f>
        <v/>
      </c>
      <c r="B32" s="179" t="s">
        <v>40</v>
      </c>
      <c r="C32" s="180"/>
      <c r="D32" s="177" t="s">
        <v>187</v>
      </c>
      <c r="E32" s="40"/>
      <c r="F32" s="39" t="s">
        <v>16</v>
      </c>
      <c r="G32" s="39"/>
      <c r="H32" s="83">
        <v>0.15</v>
      </c>
      <c r="I32" s="42">
        <f t="shared" ref="I32:I37" si="5">IF(ISBLANK($E32),IF(ISBLANK($F32),0,$F$6),$E$6)*$H32</f>
        <v>7.4999999999999997E-2</v>
      </c>
      <c r="J32" s="90"/>
      <c r="K32" s="268" t="s">
        <v>222</v>
      </c>
    </row>
    <row r="33" spans="1:204" s="23" customFormat="1" ht="51" x14ac:dyDescent="0.2">
      <c r="A33" s="36" t="str">
        <f t="shared" si="4"/>
        <v/>
      </c>
      <c r="B33" s="179" t="s">
        <v>41</v>
      </c>
      <c r="C33" s="180"/>
      <c r="D33" s="177" t="s">
        <v>202</v>
      </c>
      <c r="E33" s="78" t="s">
        <v>16</v>
      </c>
      <c r="F33" s="78"/>
      <c r="G33" s="39"/>
      <c r="H33" s="83">
        <v>0.15</v>
      </c>
      <c r="I33" s="42">
        <f t="shared" si="5"/>
        <v>0.15</v>
      </c>
      <c r="J33" s="90"/>
      <c r="K33" s="267"/>
    </row>
    <row r="34" spans="1:204" s="23" customFormat="1" ht="38.25" x14ac:dyDescent="0.2">
      <c r="A34" s="36" t="str">
        <f t="shared" si="4"/>
        <v/>
      </c>
      <c r="B34" s="179" t="s">
        <v>42</v>
      </c>
      <c r="C34" s="180"/>
      <c r="D34" s="177" t="s">
        <v>129</v>
      </c>
      <c r="E34" s="78" t="s">
        <v>16</v>
      </c>
      <c r="F34" s="78"/>
      <c r="G34" s="39"/>
      <c r="H34" s="83">
        <v>0.15</v>
      </c>
      <c r="I34" s="42">
        <f t="shared" si="5"/>
        <v>0.15</v>
      </c>
      <c r="J34" s="90"/>
      <c r="K34" s="143"/>
    </row>
    <row r="35" spans="1:204" s="76" customFormat="1" ht="38.25" x14ac:dyDescent="0.2">
      <c r="A35" s="36" t="str">
        <f t="shared" si="4"/>
        <v/>
      </c>
      <c r="B35" s="179" t="s">
        <v>43</v>
      </c>
      <c r="C35" s="190"/>
      <c r="D35" s="177" t="s">
        <v>117</v>
      </c>
      <c r="E35" s="78" t="s">
        <v>16</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146.25" x14ac:dyDescent="0.2">
      <c r="A36" s="36" t="str">
        <f t="shared" si="4"/>
        <v/>
      </c>
      <c r="B36" s="179" t="s">
        <v>44</v>
      </c>
      <c r="C36" s="180"/>
      <c r="D36" s="274" t="s">
        <v>177</v>
      </c>
      <c r="E36" s="273" t="s">
        <v>16</v>
      </c>
      <c r="F36" s="272"/>
      <c r="G36" s="39"/>
      <c r="H36" s="83">
        <v>0.15</v>
      </c>
      <c r="I36" s="42">
        <f t="shared" si="5"/>
        <v>0.15</v>
      </c>
      <c r="J36" s="90"/>
      <c r="K36" s="266" t="s">
        <v>223</v>
      </c>
    </row>
    <row r="37" spans="1:204" s="21" customFormat="1" ht="102" x14ac:dyDescent="0.2">
      <c r="A37" s="36" t="str">
        <f t="shared" si="4"/>
        <v/>
      </c>
      <c r="B37" s="179" t="s">
        <v>85</v>
      </c>
      <c r="C37" s="193"/>
      <c r="D37" s="177" t="s">
        <v>178</v>
      </c>
      <c r="E37" s="78" t="s">
        <v>16</v>
      </c>
      <c r="F37" s="78"/>
      <c r="G37" s="78"/>
      <c r="H37" s="83">
        <v>0.2</v>
      </c>
      <c r="I37" s="42">
        <f t="shared" si="5"/>
        <v>0.2</v>
      </c>
      <c r="J37" s="90"/>
      <c r="K37" s="266" t="s">
        <v>237</v>
      </c>
    </row>
    <row r="38" spans="1:204" s="21" customFormat="1" x14ac:dyDescent="0.2">
      <c r="B38" s="194"/>
      <c r="C38" s="194"/>
      <c r="D38" s="195"/>
      <c r="E38" s="47"/>
      <c r="F38" s="47"/>
      <c r="G38" s="47"/>
      <c r="H38" s="83">
        <f>SUM(H32:H37)</f>
        <v>1</v>
      </c>
      <c r="I38" s="41">
        <f>SUM(I32:I37)</f>
        <v>0.92500000000000004</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94" t="s">
        <v>97</v>
      </c>
      <c r="C40" s="294"/>
      <c r="D40" s="294"/>
      <c r="E40" s="278"/>
      <c r="F40" s="278"/>
      <c r="G40" s="278"/>
      <c r="H40" s="278"/>
      <c r="I40" s="33">
        <v>0.1</v>
      </c>
      <c r="J40" s="57"/>
      <c r="K40" s="170"/>
    </row>
    <row r="41" spans="1:204" s="23" customFormat="1" ht="51" x14ac:dyDescent="0.2">
      <c r="A41" s="36" t="str">
        <f>IF(NOT(COUNTBLANK(E41:G41)=2),"!","")</f>
        <v/>
      </c>
      <c r="B41" s="191" t="s">
        <v>46</v>
      </c>
      <c r="C41" s="180"/>
      <c r="D41" s="197" t="s">
        <v>86</v>
      </c>
      <c r="E41" s="39"/>
      <c r="F41" s="271" t="s">
        <v>16</v>
      </c>
      <c r="G41" s="39"/>
      <c r="H41" s="83">
        <v>0.25</v>
      </c>
      <c r="I41" s="42">
        <f>IF(ISBLANK($E41),IF(ISBLANK($F41),0,$F$6),$E$6)*$H41</f>
        <v>0.125</v>
      </c>
      <c r="J41" s="90"/>
      <c r="K41" s="266" t="s">
        <v>233</v>
      </c>
    </row>
    <row r="42" spans="1:204" s="23" customFormat="1" ht="38.25" x14ac:dyDescent="0.2">
      <c r="A42" s="36" t="str">
        <f>IF(NOT(COUNTBLANK(E42:G42)=2),"!","")</f>
        <v/>
      </c>
      <c r="B42" s="191" t="s">
        <v>48</v>
      </c>
      <c r="C42" s="192"/>
      <c r="D42" s="197" t="s">
        <v>130</v>
      </c>
      <c r="E42" s="39" t="s">
        <v>16</v>
      </c>
      <c r="F42" s="39"/>
      <c r="G42" s="39"/>
      <c r="H42" s="83">
        <v>0.25</v>
      </c>
      <c r="I42" s="42">
        <f>IF(ISBLANK($E42),IF(ISBLANK($F42),0,$F$6),$E$6)*$H42</f>
        <v>0.25</v>
      </c>
      <c r="J42" s="90"/>
      <c r="K42" s="143"/>
    </row>
    <row r="43" spans="1:204" s="23" customFormat="1" ht="25.5" x14ac:dyDescent="0.2">
      <c r="A43" s="36" t="str">
        <f>IF(NOT(COUNTBLANK(E43:G43)=2),"!","")</f>
        <v/>
      </c>
      <c r="B43" s="191" t="s">
        <v>50</v>
      </c>
      <c r="C43" s="192"/>
      <c r="D43" s="197" t="s">
        <v>51</v>
      </c>
      <c r="E43" s="39" t="s">
        <v>16</v>
      </c>
      <c r="F43" s="39"/>
      <c r="G43" s="39"/>
      <c r="H43" s="83">
        <v>0.25</v>
      </c>
      <c r="I43" s="42">
        <f>IF(ISBLANK($E43),IF(ISBLANK($F43),0,$F$6),$E$6)*$H43</f>
        <v>0.25</v>
      </c>
      <c r="J43" s="90"/>
      <c r="K43" s="143"/>
    </row>
    <row r="44" spans="1:204" s="23" customFormat="1" ht="292.5" x14ac:dyDescent="0.2">
      <c r="A44" s="36" t="str">
        <f>IF(NOT(COUNTBLANK(E44:G44)=2),"!","")</f>
        <v/>
      </c>
      <c r="B44" s="191" t="s">
        <v>52</v>
      </c>
      <c r="C44" s="180"/>
      <c r="D44" s="197" t="s">
        <v>175</v>
      </c>
      <c r="E44" s="39"/>
      <c r="F44" s="39"/>
      <c r="G44" s="39" t="s">
        <v>18</v>
      </c>
      <c r="H44" s="83">
        <v>0.25</v>
      </c>
      <c r="I44" s="42">
        <f>IF(ISBLANK($E44),IF(ISBLANK($F44),0,$F$6),$E$6)*$H44</f>
        <v>0</v>
      </c>
      <c r="J44" s="90"/>
      <c r="K44" s="143" t="s">
        <v>212</v>
      </c>
    </row>
    <row r="45" spans="1:204" s="49" customFormat="1" x14ac:dyDescent="0.2">
      <c r="A45" s="59"/>
      <c r="B45" s="60"/>
      <c r="C45" s="61"/>
      <c r="D45" s="62"/>
      <c r="E45" s="63"/>
      <c r="F45" s="63"/>
      <c r="G45" s="63"/>
      <c r="H45" s="83">
        <f>SUM(H41:H44)</f>
        <v>1</v>
      </c>
      <c r="I45" s="41">
        <f>SUM(I41:I44)</f>
        <v>0.625</v>
      </c>
      <c r="J45" s="64"/>
      <c r="K45" s="66"/>
    </row>
    <row r="46" spans="1:204" s="69" customFormat="1" ht="12" customHeight="1" x14ac:dyDescent="0.2">
      <c r="A46" s="70"/>
      <c r="B46" s="291"/>
      <c r="C46" s="291"/>
      <c r="D46" s="291"/>
      <c r="E46" s="71"/>
      <c r="F46" s="71"/>
      <c r="G46" s="71"/>
      <c r="H46" s="85"/>
      <c r="I46" s="72"/>
      <c r="K46" s="171"/>
    </row>
    <row r="47" spans="1:204" s="35" customFormat="1" ht="15" x14ac:dyDescent="0.2">
      <c r="A47" s="32" t="s">
        <v>53</v>
      </c>
      <c r="B47" s="277" t="s">
        <v>89</v>
      </c>
      <c r="C47" s="277"/>
      <c r="D47" s="277"/>
      <c r="E47" s="278"/>
      <c r="F47" s="278"/>
      <c r="G47" s="278"/>
      <c r="H47" s="278"/>
      <c r="I47" s="33">
        <v>0.2</v>
      </c>
      <c r="J47" s="34"/>
      <c r="K47" s="165"/>
    </row>
    <row r="48" spans="1:204" s="23" customFormat="1" ht="25.5" x14ac:dyDescent="0.2">
      <c r="A48" s="36" t="str">
        <f t="shared" ref="A48:A56" si="6">IF(NOT(COUNTBLANK(E48:G48)=2),"!","")</f>
        <v/>
      </c>
      <c r="B48" s="137" t="s">
        <v>54</v>
      </c>
      <c r="C48" s="37"/>
      <c r="D48" s="174" t="s">
        <v>114</v>
      </c>
      <c r="E48" s="39" t="s">
        <v>16</v>
      </c>
      <c r="F48" s="39"/>
      <c r="G48" s="40"/>
      <c r="H48" s="86">
        <v>0.1</v>
      </c>
      <c r="I48" s="42">
        <f t="shared" ref="I48:I56" si="7">IF(ISBLANK($E48),IF(ISBLANK($F48),0,$F$6),$E$6)*$H48</f>
        <v>0.1</v>
      </c>
      <c r="J48" s="90"/>
      <c r="K48" s="143"/>
    </row>
    <row r="49" spans="1:11" s="23" customFormat="1" ht="140.25" x14ac:dyDescent="0.2">
      <c r="A49" s="36" t="str">
        <f t="shared" si="6"/>
        <v/>
      </c>
      <c r="B49" s="137" t="s">
        <v>55</v>
      </c>
      <c r="C49" s="37"/>
      <c r="D49" s="174" t="s">
        <v>188</v>
      </c>
      <c r="E49" s="39" t="s">
        <v>16</v>
      </c>
      <c r="F49" s="39"/>
      <c r="G49" s="40"/>
      <c r="H49" s="83">
        <v>0.15</v>
      </c>
      <c r="I49" s="42">
        <f t="shared" si="7"/>
        <v>0.15</v>
      </c>
      <c r="J49" s="90"/>
      <c r="K49" s="143" t="s">
        <v>224</v>
      </c>
    </row>
    <row r="50" spans="1:11" s="23" customFormat="1" ht="50.45" customHeight="1" x14ac:dyDescent="0.2">
      <c r="A50" s="36" t="str">
        <f t="shared" si="6"/>
        <v/>
      </c>
      <c r="B50" s="137" t="s">
        <v>56</v>
      </c>
      <c r="C50" s="37"/>
      <c r="D50" s="174" t="s">
        <v>57</v>
      </c>
      <c r="E50" s="39" t="s">
        <v>16</v>
      </c>
      <c r="F50" s="39"/>
      <c r="G50" s="40"/>
      <c r="H50" s="83">
        <v>0.1</v>
      </c>
      <c r="I50" s="42">
        <f t="shared" si="7"/>
        <v>0.1</v>
      </c>
      <c r="J50" s="90"/>
      <c r="K50" s="143"/>
    </row>
    <row r="51" spans="1:11" s="23" customFormat="1" ht="44.45" customHeight="1" x14ac:dyDescent="0.2">
      <c r="A51" s="36" t="str">
        <f t="shared" si="6"/>
        <v/>
      </c>
      <c r="B51" s="137" t="s">
        <v>58</v>
      </c>
      <c r="C51" s="38"/>
      <c r="D51" s="174" t="s">
        <v>171</v>
      </c>
      <c r="E51" s="39" t="s">
        <v>16</v>
      </c>
      <c r="F51" s="39"/>
      <c r="G51" s="40"/>
      <c r="H51" s="83">
        <v>0.1</v>
      </c>
      <c r="I51" s="42">
        <f t="shared" si="7"/>
        <v>0.1</v>
      </c>
      <c r="J51" s="90"/>
      <c r="K51" s="143" t="s">
        <v>225</v>
      </c>
    </row>
    <row r="52" spans="1:11" s="23" customFormat="1" ht="102" x14ac:dyDescent="0.2">
      <c r="A52" s="36" t="str">
        <f t="shared" si="6"/>
        <v/>
      </c>
      <c r="B52" s="137" t="s">
        <v>59</v>
      </c>
      <c r="C52" s="37"/>
      <c r="D52" s="178" t="s">
        <v>172</v>
      </c>
      <c r="E52" s="39" t="s">
        <v>16</v>
      </c>
      <c r="F52" s="39"/>
      <c r="G52" s="39"/>
      <c r="H52" s="83">
        <v>0.1</v>
      </c>
      <c r="I52" s="42">
        <f t="shared" si="7"/>
        <v>0.1</v>
      </c>
      <c r="J52" s="90"/>
      <c r="K52" s="143" t="s">
        <v>226</v>
      </c>
    </row>
    <row r="53" spans="1:11" s="23" customFormat="1" ht="63.75" x14ac:dyDescent="0.2">
      <c r="A53" s="36" t="str">
        <f t="shared" si="6"/>
        <v/>
      </c>
      <c r="B53" s="137" t="s">
        <v>60</v>
      </c>
      <c r="C53" s="37"/>
      <c r="D53" s="178" t="s">
        <v>173</v>
      </c>
      <c r="E53" s="39" t="s">
        <v>16</v>
      </c>
      <c r="F53" s="39"/>
      <c r="G53" s="39"/>
      <c r="H53" s="83">
        <v>0.1</v>
      </c>
      <c r="I53" s="42">
        <f t="shared" si="7"/>
        <v>0.1</v>
      </c>
      <c r="J53" s="90"/>
      <c r="K53" s="143" t="s">
        <v>207</v>
      </c>
    </row>
    <row r="54" spans="1:11" s="23" customFormat="1" ht="63.75" x14ac:dyDescent="0.2">
      <c r="A54" s="36" t="str">
        <f t="shared" si="6"/>
        <v/>
      </c>
      <c r="B54" s="137" t="s">
        <v>61</v>
      </c>
      <c r="C54" s="37"/>
      <c r="D54" s="178" t="s">
        <v>189</v>
      </c>
      <c r="E54" s="39" t="s">
        <v>16</v>
      </c>
      <c r="F54" s="39"/>
      <c r="G54" s="39"/>
      <c r="H54" s="83">
        <v>0.1</v>
      </c>
      <c r="I54" s="42">
        <f t="shared" si="7"/>
        <v>0.1</v>
      </c>
      <c r="J54" s="90"/>
      <c r="K54" s="143" t="s">
        <v>227</v>
      </c>
    </row>
    <row r="55" spans="1:11" s="23" customFormat="1" ht="51" x14ac:dyDescent="0.2">
      <c r="A55" s="36" t="str">
        <f t="shared" si="6"/>
        <v/>
      </c>
      <c r="B55" s="137" t="s">
        <v>62</v>
      </c>
      <c r="C55" s="37"/>
      <c r="D55" s="178" t="s">
        <v>174</v>
      </c>
      <c r="E55" s="39" t="s">
        <v>16</v>
      </c>
      <c r="F55" s="39"/>
      <c r="G55" s="39"/>
      <c r="H55" s="83">
        <v>0.15</v>
      </c>
      <c r="I55" s="42">
        <f t="shared" si="7"/>
        <v>0.15</v>
      </c>
      <c r="J55" s="90"/>
      <c r="K55" s="143" t="s">
        <v>208</v>
      </c>
    </row>
    <row r="56" spans="1:11" s="23" customFormat="1" ht="63.75" x14ac:dyDescent="0.2">
      <c r="A56" s="36" t="str">
        <f t="shared" si="6"/>
        <v/>
      </c>
      <c r="B56" s="137" t="s">
        <v>63</v>
      </c>
      <c r="C56" s="37"/>
      <c r="D56" s="178" t="s">
        <v>190</v>
      </c>
      <c r="E56" s="39" t="s">
        <v>16</v>
      </c>
      <c r="F56" s="39"/>
      <c r="G56" s="39"/>
      <c r="H56" s="83">
        <v>0.1</v>
      </c>
      <c r="I56" s="42">
        <f t="shared" si="7"/>
        <v>0.1</v>
      </c>
      <c r="J56" s="90"/>
      <c r="K56" s="143" t="s">
        <v>236</v>
      </c>
    </row>
    <row r="57" spans="1:11" s="23" customFormat="1" x14ac:dyDescent="0.2">
      <c r="A57" s="43"/>
      <c r="B57" s="65"/>
      <c r="C57" s="44"/>
      <c r="D57" s="95"/>
      <c r="E57" s="46"/>
      <c r="F57" s="46"/>
      <c r="G57" s="46"/>
      <c r="H57" s="83">
        <f>SUM(H48:H56)</f>
        <v>0.99999999999999989</v>
      </c>
      <c r="I57" s="41">
        <f>SUM(I48:I56)</f>
        <v>0.99999999999999989</v>
      </c>
      <c r="J57" s="90"/>
      <c r="K57" s="66"/>
    </row>
    <row r="58" spans="1:11" s="21" customFormat="1" x14ac:dyDescent="0.2">
      <c r="B58" s="68"/>
      <c r="C58" s="68"/>
      <c r="E58" s="47"/>
      <c r="F58" s="47"/>
      <c r="G58" s="47"/>
      <c r="H58" s="84"/>
      <c r="I58" s="50"/>
      <c r="J58" s="56"/>
      <c r="K58" s="62"/>
    </row>
    <row r="59" spans="1:11" s="35" customFormat="1" ht="15" x14ac:dyDescent="0.25">
      <c r="A59" s="32" t="s">
        <v>64</v>
      </c>
      <c r="B59" s="292" t="s">
        <v>94</v>
      </c>
      <c r="C59" s="292"/>
      <c r="D59" s="292"/>
      <c r="E59" s="293"/>
      <c r="F59" s="293"/>
      <c r="G59" s="293"/>
      <c r="H59" s="293"/>
      <c r="I59" s="54">
        <v>0.2</v>
      </c>
      <c r="J59" s="34"/>
      <c r="K59" s="165"/>
    </row>
    <row r="60" spans="1:11" s="35" customFormat="1" ht="76.5" x14ac:dyDescent="0.25">
      <c r="A60" s="36" t="str">
        <f t="shared" ref="A60:A69" si="8">IF(NOT(COUNTBLANK(E60:G60)=2),"!","")</f>
        <v/>
      </c>
      <c r="B60" s="179" t="s">
        <v>65</v>
      </c>
      <c r="C60" s="199"/>
      <c r="D60" s="177" t="s">
        <v>155</v>
      </c>
      <c r="E60" s="129"/>
      <c r="F60" s="270" t="s">
        <v>16</v>
      </c>
      <c r="G60" s="129"/>
      <c r="H60" s="130">
        <v>0.1</v>
      </c>
      <c r="I60" s="131">
        <f t="shared" ref="I60:I69" si="9">IF(ISBLANK($E60),IF(ISBLANK($F60),0,$F$6),$E$6)*$H60</f>
        <v>0.05</v>
      </c>
      <c r="J60" s="34"/>
      <c r="K60" s="266" t="s">
        <v>232</v>
      </c>
    </row>
    <row r="61" spans="1:11" s="23" customFormat="1" ht="102" x14ac:dyDescent="0.2">
      <c r="A61" s="36" t="str">
        <f t="shared" si="8"/>
        <v/>
      </c>
      <c r="B61" s="179" t="s">
        <v>66</v>
      </c>
      <c r="C61" s="180"/>
      <c r="D61" s="177" t="s">
        <v>191</v>
      </c>
      <c r="E61" s="129" t="s">
        <v>16</v>
      </c>
      <c r="F61" s="154"/>
      <c r="G61" s="155"/>
      <c r="H61" s="128">
        <v>0.1</v>
      </c>
      <c r="I61" s="156">
        <f t="shared" si="9"/>
        <v>0.1</v>
      </c>
      <c r="J61" s="90"/>
      <c r="K61" s="143" t="s">
        <v>209</v>
      </c>
    </row>
    <row r="62" spans="1:11" s="23" customFormat="1" ht="38.25" x14ac:dyDescent="0.2">
      <c r="A62" s="36" t="str">
        <f t="shared" si="8"/>
        <v/>
      </c>
      <c r="B62" s="179" t="s">
        <v>67</v>
      </c>
      <c r="C62" s="180"/>
      <c r="D62" s="177" t="s">
        <v>131</v>
      </c>
      <c r="E62" s="129" t="s">
        <v>16</v>
      </c>
      <c r="F62" s="39"/>
      <c r="G62" s="40"/>
      <c r="H62" s="83">
        <v>0.05</v>
      </c>
      <c r="I62" s="42">
        <f t="shared" si="9"/>
        <v>0.05</v>
      </c>
      <c r="J62" s="90"/>
      <c r="K62" s="143"/>
    </row>
    <row r="63" spans="1:11" s="23" customFormat="1" ht="51" x14ac:dyDescent="0.2">
      <c r="A63" s="36" t="str">
        <f t="shared" si="8"/>
        <v/>
      </c>
      <c r="B63" s="179" t="s">
        <v>68</v>
      </c>
      <c r="C63" s="180"/>
      <c r="D63" s="177" t="s">
        <v>161</v>
      </c>
      <c r="E63" s="129" t="s">
        <v>16</v>
      </c>
      <c r="F63" s="39"/>
      <c r="G63" s="40"/>
      <c r="H63" s="83">
        <v>0.1</v>
      </c>
      <c r="I63" s="42">
        <f t="shared" si="9"/>
        <v>0.1</v>
      </c>
      <c r="J63" s="90"/>
      <c r="K63" s="143"/>
    </row>
    <row r="64" spans="1:11" s="23" customFormat="1" ht="38.25" x14ac:dyDescent="0.2">
      <c r="A64" s="36" t="str">
        <f t="shared" si="8"/>
        <v/>
      </c>
      <c r="B64" s="179" t="s">
        <v>69</v>
      </c>
      <c r="C64" s="180"/>
      <c r="D64" s="177" t="s">
        <v>167</v>
      </c>
      <c r="E64" s="129" t="s">
        <v>16</v>
      </c>
      <c r="F64" s="39"/>
      <c r="G64" s="40"/>
      <c r="H64" s="83">
        <v>0.1</v>
      </c>
      <c r="I64" s="42">
        <f t="shared" si="9"/>
        <v>0.1</v>
      </c>
      <c r="J64" s="90"/>
      <c r="K64" s="143" t="s">
        <v>210</v>
      </c>
    </row>
    <row r="65" spans="1:11" s="23" customFormat="1" ht="63.75" x14ac:dyDescent="0.2">
      <c r="A65" s="36" t="str">
        <f t="shared" si="8"/>
        <v/>
      </c>
      <c r="B65" s="179" t="s">
        <v>70</v>
      </c>
      <c r="C65" s="198"/>
      <c r="D65" s="177" t="s">
        <v>192</v>
      </c>
      <c r="E65" s="129" t="s">
        <v>16</v>
      </c>
      <c r="F65" s="39"/>
      <c r="G65" s="40"/>
      <c r="H65" s="83">
        <v>0.15</v>
      </c>
      <c r="I65" s="42">
        <f t="shared" si="9"/>
        <v>0.15</v>
      </c>
      <c r="J65" s="90"/>
      <c r="K65" s="265"/>
    </row>
    <row r="66" spans="1:11" s="23" customFormat="1" ht="38.25" x14ac:dyDescent="0.2">
      <c r="A66" s="36" t="str">
        <f t="shared" si="8"/>
        <v/>
      </c>
      <c r="B66" s="179" t="s">
        <v>71</v>
      </c>
      <c r="C66" s="198"/>
      <c r="D66" s="177" t="s">
        <v>169</v>
      </c>
      <c r="E66" s="129"/>
      <c r="F66" s="39" t="s">
        <v>16</v>
      </c>
      <c r="G66" s="40"/>
      <c r="H66" s="83">
        <v>0.15</v>
      </c>
      <c r="I66" s="42">
        <f t="shared" si="9"/>
        <v>7.4999999999999997E-2</v>
      </c>
      <c r="J66" s="90"/>
      <c r="K66" s="269" t="s">
        <v>214</v>
      </c>
    </row>
    <row r="67" spans="1:11" s="23" customFormat="1" ht="89.25" x14ac:dyDescent="0.2">
      <c r="A67" s="36" t="str">
        <f t="shared" si="8"/>
        <v/>
      </c>
      <c r="B67" s="179" t="s">
        <v>73</v>
      </c>
      <c r="C67" s="184"/>
      <c r="D67" s="185" t="s">
        <v>72</v>
      </c>
      <c r="E67" s="129"/>
      <c r="F67" s="124"/>
      <c r="G67" s="125" t="s">
        <v>18</v>
      </c>
      <c r="H67" s="126">
        <v>0.1</v>
      </c>
      <c r="I67" s="127">
        <f t="shared" si="9"/>
        <v>0</v>
      </c>
      <c r="J67" s="90"/>
      <c r="K67" s="143" t="s">
        <v>228</v>
      </c>
    </row>
    <row r="68" spans="1:11" s="66" customFormat="1" ht="63.75" x14ac:dyDescent="0.2">
      <c r="A68" s="36" t="str">
        <f t="shared" si="8"/>
        <v/>
      </c>
      <c r="B68" s="179" t="s">
        <v>149</v>
      </c>
      <c r="C68" s="186"/>
      <c r="D68" s="177" t="s">
        <v>109</v>
      </c>
      <c r="E68" s="129" t="s">
        <v>16</v>
      </c>
      <c r="F68" s="129"/>
      <c r="G68" s="129"/>
      <c r="H68" s="130">
        <v>0.1</v>
      </c>
      <c r="I68" s="131">
        <f t="shared" si="9"/>
        <v>0.1</v>
      </c>
      <c r="J68" s="67"/>
      <c r="K68" s="143"/>
    </row>
    <row r="69" spans="1:11" s="66" customFormat="1" ht="51" x14ac:dyDescent="0.2">
      <c r="A69" s="36" t="str">
        <f t="shared" si="8"/>
        <v/>
      </c>
      <c r="B69" s="179" t="s">
        <v>150</v>
      </c>
      <c r="C69" s="181"/>
      <c r="D69" s="177" t="s">
        <v>132</v>
      </c>
      <c r="E69" s="129" t="s">
        <v>16</v>
      </c>
      <c r="F69" s="129"/>
      <c r="G69" s="129"/>
      <c r="H69" s="130">
        <v>0.05</v>
      </c>
      <c r="I69" s="131">
        <f t="shared" si="9"/>
        <v>0.05</v>
      </c>
      <c r="J69" s="67"/>
      <c r="K69" s="143"/>
    </row>
    <row r="70" spans="1:11" s="23" customFormat="1" x14ac:dyDescent="0.2">
      <c r="A70" s="43"/>
      <c r="B70" s="65"/>
      <c r="C70" s="45"/>
      <c r="D70" s="94"/>
      <c r="E70" s="46"/>
      <c r="F70" s="46"/>
      <c r="G70" s="46"/>
      <c r="H70" s="128">
        <f>SUM(H60:H69)</f>
        <v>1</v>
      </c>
      <c r="I70" s="79">
        <f>SUM(I60:I69)</f>
        <v>0.77500000000000002</v>
      </c>
      <c r="J70" s="90"/>
      <c r="K70" s="66"/>
    </row>
    <row r="71" spans="1:11" s="49" customFormat="1" x14ac:dyDescent="0.2">
      <c r="A71" s="47"/>
      <c r="B71" s="48"/>
      <c r="C71" s="48"/>
      <c r="D71" s="96"/>
      <c r="E71" s="47"/>
      <c r="F71" s="47"/>
      <c r="G71" s="47"/>
      <c r="H71" s="84"/>
      <c r="I71" s="51"/>
      <c r="J71" s="67"/>
      <c r="K71" s="66"/>
    </row>
    <row r="72" spans="1:11" s="135" customFormat="1" ht="23.25" customHeight="1" x14ac:dyDescent="0.25">
      <c r="A72" s="132" t="s">
        <v>74</v>
      </c>
      <c r="B72" s="275" t="s">
        <v>118</v>
      </c>
      <c r="C72" s="275"/>
      <c r="D72" s="275"/>
      <c r="E72" s="275"/>
      <c r="F72" s="275"/>
      <c r="G72" s="275"/>
      <c r="H72" s="275"/>
      <c r="I72" s="133">
        <v>0.1</v>
      </c>
      <c r="J72" s="136"/>
      <c r="K72" s="170"/>
    </row>
    <row r="73" spans="1:11" s="23" customFormat="1" ht="51" x14ac:dyDescent="0.2">
      <c r="A73" s="36" t="str">
        <f>IF(NOT(COUNTBLANK(E73:G73)=2),"!","")</f>
        <v/>
      </c>
      <c r="B73" s="77" t="s">
        <v>75</v>
      </c>
      <c r="C73" s="38"/>
      <c r="D73" s="174" t="s">
        <v>76</v>
      </c>
      <c r="E73" s="40" t="s">
        <v>16</v>
      </c>
      <c r="F73" s="39"/>
      <c r="G73" s="39"/>
      <c r="H73" s="83">
        <v>0.2</v>
      </c>
      <c r="I73" s="42">
        <f>IF(ISBLANK($E73),IF(ISBLANK($F73),0,$F$6),$E$6)*$H73</f>
        <v>0.2</v>
      </c>
      <c r="J73" s="90"/>
      <c r="K73" s="143"/>
    </row>
    <row r="74" spans="1:11" s="23" customFormat="1" ht="25.5" x14ac:dyDescent="0.2">
      <c r="A74" s="36" t="str">
        <f>IF(NOT(COUNTBLANK(E74:G74)=2),"!","")</f>
        <v/>
      </c>
      <c r="B74" s="77" t="s">
        <v>77</v>
      </c>
      <c r="C74" s="38"/>
      <c r="D74" s="174" t="s">
        <v>78</v>
      </c>
      <c r="E74" s="40" t="s">
        <v>16</v>
      </c>
      <c r="F74" s="39"/>
      <c r="G74" s="39"/>
      <c r="H74" s="83">
        <v>0.2</v>
      </c>
      <c r="I74" s="42">
        <f t="shared" ref="I74:I76" si="10">IF(ISBLANK($E74),IF(ISBLANK($F74),0,$F$6),$E$6)*$H74</f>
        <v>0.2</v>
      </c>
      <c r="J74" s="90"/>
      <c r="K74" s="143"/>
    </row>
    <row r="75" spans="1:11" s="23" customFormat="1" ht="51" x14ac:dyDescent="0.2">
      <c r="A75" s="36" t="str">
        <f>IF(NOT(COUNTBLANK(E75:G75)=2),"!","")</f>
        <v/>
      </c>
      <c r="B75" s="77" t="s">
        <v>79</v>
      </c>
      <c r="C75" s="38"/>
      <c r="D75" s="174" t="s">
        <v>80</v>
      </c>
      <c r="E75" s="125"/>
      <c r="F75" s="124"/>
      <c r="G75" s="124" t="s">
        <v>18</v>
      </c>
      <c r="H75" s="83">
        <v>0.2</v>
      </c>
      <c r="I75" s="42">
        <f t="shared" si="10"/>
        <v>0</v>
      </c>
      <c r="J75" s="90"/>
      <c r="K75" s="266" t="s">
        <v>217</v>
      </c>
    </row>
    <row r="76" spans="1:11" s="23" customFormat="1" ht="38.25" x14ac:dyDescent="0.2">
      <c r="A76" s="36" t="str">
        <f t="shared" ref="A76:A77" si="11">IF(NOT(COUNTBLANK(E76:G76)=2),"!","")</f>
        <v/>
      </c>
      <c r="B76" s="159" t="s">
        <v>134</v>
      </c>
      <c r="C76" s="160"/>
      <c r="D76" s="178" t="s">
        <v>163</v>
      </c>
      <c r="E76" s="129" t="s">
        <v>16</v>
      </c>
      <c r="F76" s="129"/>
      <c r="G76" s="129"/>
      <c r="H76" s="83">
        <v>0.2</v>
      </c>
      <c r="I76" s="42">
        <f t="shared" si="10"/>
        <v>0.2</v>
      </c>
      <c r="J76" s="67"/>
      <c r="K76" s="266" t="s">
        <v>229</v>
      </c>
    </row>
    <row r="77" spans="1:11" s="23" customFormat="1" ht="63.75" x14ac:dyDescent="0.2">
      <c r="A77" s="36" t="str">
        <f t="shared" si="11"/>
        <v/>
      </c>
      <c r="B77" s="161" t="s">
        <v>135</v>
      </c>
      <c r="C77" s="162"/>
      <c r="D77" s="175" t="s">
        <v>164</v>
      </c>
      <c r="E77" s="129" t="s">
        <v>16</v>
      </c>
      <c r="F77" s="129"/>
      <c r="G77" s="129"/>
      <c r="H77" s="83">
        <v>0.2</v>
      </c>
      <c r="I77" s="42">
        <f>IF(ISBLANK($E77),IF(ISBLANK($F77),0,$F$6),$E$6)*$H77</f>
        <v>0.2</v>
      </c>
      <c r="J77" s="67"/>
      <c r="K77" s="143" t="s">
        <v>230</v>
      </c>
    </row>
    <row r="78" spans="1:11" x14ac:dyDescent="0.2">
      <c r="H78" s="83">
        <f>SUM(H73:H77)</f>
        <v>1</v>
      </c>
      <c r="I78" s="42">
        <f>SUM(I73:I77)</f>
        <v>0.8</v>
      </c>
    </row>
    <row r="82" spans="1:11" ht="12.75" customHeight="1" x14ac:dyDescent="0.25">
      <c r="A82" s="275" t="s">
        <v>133</v>
      </c>
      <c r="B82" s="275"/>
      <c r="C82" s="275"/>
      <c r="D82" s="275"/>
      <c r="E82" s="275"/>
      <c r="F82" s="275"/>
      <c r="G82" s="275"/>
      <c r="I82" s="133">
        <v>0.1</v>
      </c>
    </row>
    <row r="83" spans="1:11" ht="63.75" x14ac:dyDescent="0.2">
      <c r="A83" s="163"/>
      <c r="B83" s="164" t="s">
        <v>136</v>
      </c>
      <c r="D83" s="172" t="s">
        <v>156</v>
      </c>
      <c r="E83" s="152" t="s">
        <v>16</v>
      </c>
      <c r="F83" s="152"/>
      <c r="G83" s="152"/>
      <c r="H83" s="83">
        <v>0.25</v>
      </c>
      <c r="I83" s="42">
        <f>IF(ISBLANK($E83),IF(ISBLANK($F83),0,$F$6),$E$6)*$H83</f>
        <v>0.25</v>
      </c>
      <c r="K83" s="266" t="s">
        <v>231</v>
      </c>
    </row>
    <row r="84" spans="1:11" ht="63.75" x14ac:dyDescent="0.2">
      <c r="A84" s="163"/>
      <c r="B84" s="164" t="s">
        <v>137</v>
      </c>
      <c r="D84" s="172" t="s">
        <v>198</v>
      </c>
      <c r="E84" s="152" t="s">
        <v>16</v>
      </c>
      <c r="F84" s="152"/>
      <c r="G84" s="152"/>
      <c r="H84" s="83">
        <v>0.2</v>
      </c>
      <c r="I84" s="42">
        <f t="shared" ref="I84:I87" si="12">IF(ISBLANK($E84),IF(ISBLANK($F84),0,$F$6),$E$6)*$H84</f>
        <v>0.2</v>
      </c>
      <c r="K84" s="143"/>
    </row>
    <row r="85" spans="1:11" ht="51" x14ac:dyDescent="0.2">
      <c r="A85" s="163"/>
      <c r="B85" s="164" t="s">
        <v>138</v>
      </c>
      <c r="D85" s="172" t="s">
        <v>157</v>
      </c>
      <c r="E85" s="152"/>
      <c r="F85" s="152"/>
      <c r="G85" s="152" t="s">
        <v>18</v>
      </c>
      <c r="H85" s="83">
        <v>0.25</v>
      </c>
      <c r="I85" s="42">
        <f t="shared" si="12"/>
        <v>0</v>
      </c>
      <c r="K85" s="266" t="s">
        <v>217</v>
      </c>
    </row>
    <row r="86" spans="1:11" ht="51" x14ac:dyDescent="0.2">
      <c r="A86" s="163"/>
      <c r="B86" s="164" t="s">
        <v>139</v>
      </c>
      <c r="D86" s="172" t="s">
        <v>158</v>
      </c>
      <c r="E86" s="152" t="s">
        <v>16</v>
      </c>
      <c r="F86" s="152"/>
      <c r="G86" s="152"/>
      <c r="H86" s="83">
        <v>0.2</v>
      </c>
      <c r="I86" s="42">
        <f t="shared" si="12"/>
        <v>0.2</v>
      </c>
      <c r="K86" s="143"/>
    </row>
    <row r="87" spans="1:11" ht="51" x14ac:dyDescent="0.2">
      <c r="A87" s="163"/>
      <c r="B87" s="164" t="s">
        <v>140</v>
      </c>
      <c r="D87" s="172" t="s">
        <v>159</v>
      </c>
      <c r="E87" s="152"/>
      <c r="F87" s="152"/>
      <c r="G87" s="152" t="s">
        <v>18</v>
      </c>
      <c r="H87" s="83">
        <v>0.1</v>
      </c>
      <c r="I87" s="42">
        <f t="shared" si="12"/>
        <v>0</v>
      </c>
      <c r="K87" s="266" t="s">
        <v>234</v>
      </c>
    </row>
    <row r="88" spans="1:11" x14ac:dyDescent="0.2">
      <c r="H88" s="83">
        <f>SUM(H83:H87)</f>
        <v>0.99999999999999989</v>
      </c>
      <c r="I88" s="42">
        <f>SUM(I83:I87)</f>
        <v>0.65</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hyperlinks>
    <hyperlink ref="K53" r:id="rId1"/>
    <hyperlink ref="K64" r:id="rId2"/>
  </hyperlinks>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3"/>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opLeftCell="A19" zoomScale="75" zoomScaleNormal="100" zoomScaleSheetLayoutView="100" workbookViewId="0">
      <selection activeCell="N50" sqref="N50"/>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304" t="s">
        <v>0</v>
      </c>
      <c r="D2" s="304"/>
      <c r="E2" s="304"/>
      <c r="F2" s="304"/>
      <c r="G2" s="304"/>
      <c r="H2" s="304"/>
      <c r="I2" s="304"/>
      <c r="J2" s="304"/>
      <c r="K2" s="304"/>
      <c r="L2" s="304"/>
      <c r="M2" s="304"/>
      <c r="N2" s="304"/>
      <c r="O2" s="304"/>
      <c r="P2" s="207"/>
      <c r="Q2" s="207"/>
      <c r="R2" s="207"/>
      <c r="S2" s="207"/>
      <c r="T2" s="207"/>
    </row>
    <row r="3" spans="2:20" s="209" customFormat="1" ht="20.25" x14ac:dyDescent="0.3">
      <c r="C3" s="304" t="s">
        <v>87</v>
      </c>
      <c r="D3" s="304"/>
      <c r="E3" s="304"/>
      <c r="F3" s="304"/>
      <c r="G3" s="304"/>
      <c r="H3" s="304"/>
      <c r="I3" s="304"/>
      <c r="J3" s="304"/>
      <c r="K3" s="304"/>
      <c r="L3" s="304"/>
      <c r="M3" s="304"/>
      <c r="N3" s="304"/>
      <c r="O3" s="304"/>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96" t="s">
        <v>88</v>
      </c>
      <c r="H5" s="296"/>
      <c r="I5" s="296"/>
      <c r="J5" s="296"/>
      <c r="P5" s="217"/>
      <c r="Q5" s="217"/>
      <c r="R5" s="217"/>
      <c r="S5" s="217"/>
      <c r="T5" s="217"/>
    </row>
    <row r="6" spans="2:20" s="220" customFormat="1" ht="33" customHeight="1" x14ac:dyDescent="0.25">
      <c r="B6" s="219"/>
      <c r="C6" s="303" t="s">
        <v>89</v>
      </c>
      <c r="D6" s="303"/>
      <c r="E6" s="303"/>
      <c r="G6" s="296"/>
      <c r="H6" s="296"/>
      <c r="I6" s="296"/>
      <c r="J6" s="296"/>
      <c r="L6" s="296" t="s">
        <v>90</v>
      </c>
      <c r="M6" s="296"/>
      <c r="N6" s="296"/>
      <c r="O6" s="296"/>
      <c r="Q6" s="221"/>
      <c r="R6" s="221"/>
      <c r="S6" s="221"/>
      <c r="T6" s="221"/>
    </row>
    <row r="7" spans="2:20" s="220" customFormat="1" ht="34.5" customHeight="1" x14ac:dyDescent="0.25">
      <c r="B7" s="222"/>
      <c r="C7" s="303"/>
      <c r="D7" s="303"/>
      <c r="E7" s="303"/>
      <c r="G7" s="223"/>
      <c r="H7" s="224"/>
      <c r="I7" s="225" t="s">
        <v>91</v>
      </c>
      <c r="J7" s="226"/>
      <c r="L7" s="296"/>
      <c r="M7" s="296"/>
      <c r="N7" s="296"/>
      <c r="O7" s="296"/>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97" t="s">
        <v>94</v>
      </c>
      <c r="D14" s="297"/>
      <c r="E14" s="297"/>
      <c r="G14" s="298" t="s">
        <v>95</v>
      </c>
      <c r="H14" s="298"/>
      <c r="I14" s="298"/>
      <c r="J14" s="298"/>
      <c r="L14" s="296" t="s">
        <v>96</v>
      </c>
      <c r="M14" s="296"/>
      <c r="N14" s="296"/>
      <c r="O14" s="296"/>
      <c r="Q14" s="221"/>
      <c r="R14" s="221"/>
      <c r="S14" s="221"/>
      <c r="T14" s="221"/>
    </row>
    <row r="15" spans="2:20" s="220" customFormat="1" ht="42.75" customHeight="1" x14ac:dyDescent="0.2">
      <c r="B15" s="240"/>
      <c r="C15" s="297"/>
      <c r="D15" s="297"/>
      <c r="E15" s="297"/>
      <c r="G15" s="298"/>
      <c r="H15" s="298"/>
      <c r="I15" s="298"/>
      <c r="J15" s="298"/>
      <c r="L15" s="296"/>
      <c r="M15" s="296"/>
      <c r="N15" s="296"/>
      <c r="O15" s="296"/>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303" t="s">
        <v>97</v>
      </c>
      <c r="D22" s="303"/>
      <c r="E22" s="303"/>
      <c r="G22" s="224"/>
      <c r="J22" s="224"/>
      <c r="L22" s="296" t="s">
        <v>98</v>
      </c>
      <c r="M22" s="296"/>
      <c r="N22" s="296"/>
      <c r="O22" s="296"/>
      <c r="Q22" s="221"/>
      <c r="R22" s="221"/>
      <c r="S22" s="221"/>
      <c r="T22" s="221"/>
    </row>
    <row r="23" spans="2:20" s="220" customFormat="1" ht="36" customHeight="1" thickBot="1" x14ac:dyDescent="0.3">
      <c r="B23" s="245"/>
      <c r="C23" s="303"/>
      <c r="D23" s="303"/>
      <c r="E23" s="303"/>
      <c r="G23" s="296" t="s">
        <v>153</v>
      </c>
      <c r="H23" s="296"/>
      <c r="I23" s="296"/>
      <c r="J23" s="296"/>
      <c r="L23" s="296"/>
      <c r="M23" s="296"/>
      <c r="N23" s="296"/>
      <c r="O23" s="296"/>
      <c r="Q23" s="221"/>
      <c r="R23" s="221"/>
      <c r="S23" s="221"/>
      <c r="T23" s="221"/>
    </row>
    <row r="24" spans="2:20" s="220" customFormat="1" ht="15" x14ac:dyDescent="0.2">
      <c r="B24" s="223"/>
      <c r="C24" s="224"/>
      <c r="D24" s="225" t="s">
        <v>91</v>
      </c>
      <c r="E24" s="226"/>
      <c r="G24" s="296"/>
      <c r="H24" s="296"/>
      <c r="I24" s="296"/>
      <c r="J24" s="296"/>
      <c r="L24" s="223"/>
      <c r="M24" s="217"/>
      <c r="N24" s="225" t="s">
        <v>91</v>
      </c>
      <c r="O24" s="226"/>
      <c r="Q24" s="224"/>
      <c r="R24" s="224"/>
      <c r="S24" s="225"/>
      <c r="T24" s="225"/>
    </row>
    <row r="25" spans="2:20" s="220" customFormat="1" ht="15" x14ac:dyDescent="0.2">
      <c r="B25" s="223"/>
      <c r="C25" s="217" t="s">
        <v>92</v>
      </c>
      <c r="D25" s="227">
        <f>'two-tier system'!I42</f>
        <v>0.2</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300" t="s">
        <v>99</v>
      </c>
      <c r="D34" s="300"/>
      <c r="E34" s="300"/>
      <c r="F34" s="300"/>
      <c r="G34" s="300"/>
      <c r="H34" s="300"/>
      <c r="I34" s="300"/>
      <c r="J34" s="300"/>
      <c r="K34" s="300"/>
      <c r="L34" s="300"/>
      <c r="M34" s="300"/>
      <c r="N34" s="300"/>
      <c r="O34" s="300"/>
      <c r="P34" s="300"/>
      <c r="Q34" s="248"/>
      <c r="R34" s="248"/>
      <c r="S34" s="248"/>
      <c r="T34" s="248"/>
    </row>
    <row r="35" spans="3:20" s="249" customFormat="1" ht="20.25" x14ac:dyDescent="0.3">
      <c r="C35" s="301" t="s">
        <v>100</v>
      </c>
      <c r="D35" s="301"/>
      <c r="E35" s="301"/>
      <c r="F35" s="301"/>
      <c r="G35" s="301"/>
      <c r="H35" s="301"/>
      <c r="I35" s="301"/>
      <c r="J35" s="301"/>
      <c r="K35" s="301"/>
      <c r="L35" s="301"/>
      <c r="M35" s="301"/>
      <c r="N35" s="301"/>
      <c r="O35" s="301"/>
      <c r="P35" s="301"/>
    </row>
    <row r="36" spans="3:20" ht="22.5" customHeight="1" x14ac:dyDescent="0.2"/>
    <row r="37" spans="3:20" ht="27" customHeight="1" x14ac:dyDescent="0.2">
      <c r="C37" s="211"/>
      <c r="D37" s="211"/>
      <c r="E37" s="211"/>
      <c r="F37" s="211"/>
      <c r="G37" s="296" t="s">
        <v>88</v>
      </c>
      <c r="H37" s="296"/>
      <c r="I37" s="296"/>
      <c r="J37" s="296"/>
      <c r="K37" s="211"/>
    </row>
    <row r="38" spans="3:20" ht="35.25" customHeight="1" x14ac:dyDescent="0.2">
      <c r="C38" s="296" t="s">
        <v>89</v>
      </c>
      <c r="D38" s="296"/>
      <c r="E38" s="296"/>
      <c r="F38" s="220"/>
      <c r="G38" s="296"/>
      <c r="H38" s="296"/>
      <c r="I38" s="296"/>
      <c r="J38" s="296"/>
      <c r="K38" s="220"/>
      <c r="M38" s="296" t="s">
        <v>101</v>
      </c>
      <c r="N38" s="296"/>
      <c r="O38" s="296"/>
      <c r="P38" s="296"/>
    </row>
    <row r="39" spans="3:20" ht="41.25" customHeight="1" x14ac:dyDescent="0.2">
      <c r="C39" s="296"/>
      <c r="D39" s="296"/>
      <c r="E39" s="296"/>
      <c r="F39" s="220"/>
      <c r="G39" s="223"/>
      <c r="H39" s="224"/>
      <c r="I39" s="225" t="s">
        <v>91</v>
      </c>
      <c r="J39" s="226"/>
      <c r="K39" s="220"/>
      <c r="M39" s="296"/>
      <c r="N39" s="296"/>
      <c r="O39" s="296"/>
      <c r="P39" s="296"/>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0.8</v>
      </c>
      <c r="J41" s="228"/>
      <c r="K41" s="220"/>
      <c r="M41" s="250" t="s">
        <v>92</v>
      </c>
      <c r="N41" s="227">
        <f>'one-tier system'!I31</f>
        <v>0.1</v>
      </c>
      <c r="O41" s="247"/>
      <c r="P41" s="228"/>
    </row>
    <row r="42" spans="3:20" ht="15" x14ac:dyDescent="0.2">
      <c r="C42" s="250" t="s">
        <v>93</v>
      </c>
      <c r="D42" s="230">
        <f>'one-tier system'!I57</f>
        <v>0.99999999999999989</v>
      </c>
      <c r="E42" s="228"/>
      <c r="F42" s="220"/>
      <c r="G42" s="231"/>
      <c r="H42" s="232"/>
      <c r="I42" s="233"/>
      <c r="J42" s="234"/>
      <c r="K42" s="220"/>
      <c r="M42" s="250" t="s">
        <v>93</v>
      </c>
      <c r="N42" s="230">
        <f>'one-tier system'!I38</f>
        <v>0.92500000000000004</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9" t="s">
        <v>94</v>
      </c>
      <c r="D46" s="299"/>
      <c r="E46" s="299"/>
      <c r="F46" s="220"/>
      <c r="G46" s="302" t="s">
        <v>95</v>
      </c>
      <c r="H46" s="302"/>
      <c r="I46" s="302"/>
      <c r="J46" s="302"/>
      <c r="K46" s="220"/>
      <c r="M46" s="296" t="s">
        <v>102</v>
      </c>
      <c r="N46" s="296"/>
      <c r="O46" s="296"/>
      <c r="P46" s="296"/>
    </row>
    <row r="47" spans="3:20" ht="49.5" customHeight="1" x14ac:dyDescent="0.2">
      <c r="C47" s="299"/>
      <c r="D47" s="299"/>
      <c r="E47" s="299"/>
      <c r="F47" s="220"/>
      <c r="G47" s="302"/>
      <c r="H47" s="302"/>
      <c r="I47" s="302"/>
      <c r="J47" s="302"/>
      <c r="K47" s="220"/>
      <c r="M47" s="296"/>
      <c r="N47" s="296"/>
      <c r="O47" s="296"/>
      <c r="P47" s="296"/>
    </row>
    <row r="48" spans="3:20" ht="15" x14ac:dyDescent="0.2">
      <c r="C48" s="223"/>
      <c r="D48" s="225" t="s">
        <v>91</v>
      </c>
      <c r="E48" s="226"/>
      <c r="F48" s="220"/>
      <c r="G48" s="256"/>
      <c r="H48" s="225" t="s">
        <v>81</v>
      </c>
      <c r="I48" s="230">
        <f>+(D41*D42)+(I40*I41)+(N41*N42)+(D49*D50)+(N49*N50)+(D57*D58)+(N57*N58)+(I58*I59)</f>
        <v>0.73750000000000004</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0.77500000000000002</v>
      </c>
      <c r="E50" s="228"/>
      <c r="F50" s="220"/>
      <c r="G50" s="256"/>
      <c r="J50" s="259"/>
      <c r="K50" s="220"/>
      <c r="M50" s="250" t="s">
        <v>93</v>
      </c>
      <c r="N50" s="230">
        <f>'one-tier system'!I28</f>
        <v>0.375</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96" t="s">
        <v>97</v>
      </c>
      <c r="D54" s="296"/>
      <c r="E54" s="296"/>
      <c r="F54" s="220"/>
      <c r="G54" s="224"/>
      <c r="H54" s="220"/>
      <c r="I54" s="220"/>
      <c r="J54" s="224"/>
      <c r="K54" s="220"/>
      <c r="M54" s="296" t="s">
        <v>103</v>
      </c>
      <c r="N54" s="296"/>
      <c r="O54" s="296"/>
      <c r="P54" s="296"/>
    </row>
    <row r="55" spans="3:16" ht="42" customHeight="1" thickBot="1" x14ac:dyDescent="0.25">
      <c r="C55" s="296"/>
      <c r="D55" s="296"/>
      <c r="E55" s="296"/>
      <c r="F55" s="220"/>
      <c r="G55" s="296" t="s">
        <v>153</v>
      </c>
      <c r="H55" s="296"/>
      <c r="I55" s="296"/>
      <c r="J55" s="296"/>
      <c r="K55" s="220"/>
      <c r="M55" s="296"/>
      <c r="N55" s="296"/>
      <c r="O55" s="296"/>
      <c r="P55" s="296"/>
    </row>
    <row r="56" spans="3:16" ht="13.9" customHeight="1" x14ac:dyDescent="0.2">
      <c r="C56" s="223"/>
      <c r="D56" s="225" t="s">
        <v>91</v>
      </c>
      <c r="E56" s="226"/>
      <c r="F56" s="220"/>
      <c r="G56" s="296"/>
      <c r="H56" s="296"/>
      <c r="I56" s="296"/>
      <c r="J56" s="296"/>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0.625</v>
      </c>
      <c r="E58" s="228"/>
      <c r="F58" s="220"/>
      <c r="G58" s="223"/>
      <c r="H58" s="217" t="s">
        <v>92</v>
      </c>
      <c r="I58" s="227">
        <f>'one-tier system'!I82</f>
        <v>0.1</v>
      </c>
      <c r="J58" s="228"/>
      <c r="K58" s="220"/>
      <c r="M58" s="250" t="s">
        <v>93</v>
      </c>
      <c r="N58" s="230">
        <f>'one-tier system'!I17</f>
        <v>0.44999999999999996</v>
      </c>
      <c r="O58" s="247"/>
      <c r="P58" s="251"/>
    </row>
    <row r="59" spans="3:16" ht="15.75" thickBot="1" x14ac:dyDescent="0.25">
      <c r="C59" s="231"/>
      <c r="D59" s="235"/>
      <c r="E59" s="234"/>
      <c r="F59" s="220"/>
      <c r="G59" s="223"/>
      <c r="H59" s="217" t="s">
        <v>93</v>
      </c>
      <c r="I59" s="230">
        <f>'one-tier system'!I88</f>
        <v>0.65</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4</vt:i4>
      </vt:variant>
      <vt:variant>
        <vt:lpstr>Наименувани диапазони</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lpstr>'one-tier system'!Област_печат</vt:lpstr>
      <vt:lpstr>'two-tier system'!Област_печат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Dilian</cp:lastModifiedBy>
  <cp:lastPrinted>2013-01-29T15:16:06Z</cp:lastPrinted>
  <dcterms:created xsi:type="dcterms:W3CDTF">2013-01-28T11:38:48Z</dcterms:created>
  <dcterms:modified xsi:type="dcterms:W3CDTF">2018-03-19T10:15:55Z</dcterms:modified>
</cp:coreProperties>
</file>