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ТФ.1" sheetId="1" r:id="rId1"/>
    <sheet name="ТФ.2" sheetId="2" r:id="rId2"/>
    <sheet name="ТФ.3" sheetId="3" r:id="rId3"/>
    <sheet name="ТФ.4" sheetId="4" r:id="rId4"/>
  </sheets>
  <externalReferences>
    <externalReference r:id="rId5"/>
    <externalReference r:id="rId6"/>
    <externalReference r:id="rId7"/>
    <externalReference r:id="rId8"/>
  </externalReferences>
  <definedNames>
    <definedName name="_1_?????1">#REF!</definedName>
    <definedName name="_2_?????2">#REF!</definedName>
    <definedName name="_god95">[2]база!#REF!</definedName>
    <definedName name="_СМ661">#REF!</definedName>
    <definedName name="as">#REF!</definedName>
    <definedName name="asd">#REF!</definedName>
    <definedName name="banka">'[1]Списък с банки'!$C$2:$C$36</definedName>
    <definedName name="dargava">'[1]Държави по ЕИП'!$C$2:$C$57</definedName>
    <definedName name="_xlnm.Database">#REF!</definedName>
    <definedName name="dividents">#REF!</definedName>
    <definedName name="DS0_S0">OFFSET(#REF!,1,-1,MAX(2,COUNTA(OFFSET(#REF!,1,0,16382,1))+1),1)</definedName>
    <definedName name="DS0_S1">OFFSET(#REF!,1,0,MAX(2,COUNTA(OFFSET(#REF!,1,0,16382,1))+1),1)</definedName>
    <definedName name="fghj">#REF!</definedName>
    <definedName name="gfhj">#REF!</definedName>
    <definedName name="Increase_in_premium">#REF!</definedName>
    <definedName name="maxRate">#REF!</definedName>
    <definedName name="minRate">#REF!</definedName>
    <definedName name="other">#REF!</definedName>
    <definedName name="other2">#REF!</definedName>
    <definedName name="PP">'[3]Граница-спрямо премиите 2006'!#REF!</definedName>
    <definedName name="Premium_earned_1999">#REF!</definedName>
    <definedName name="Premium_earned_2000">#REF!</definedName>
    <definedName name="Premium2000">#REF!</definedName>
    <definedName name="Premium99">#REF!</definedName>
    <definedName name="PremiumIncrease">#REF!</definedName>
    <definedName name="_xlnm.Print_Area" localSheetId="3">ТФ.4!$A$1:$I$32</definedName>
    <definedName name="profit1">#REF!</definedName>
    <definedName name="Profit2">#REF!</definedName>
    <definedName name="Rate31">#REF!</definedName>
    <definedName name="sd">#REF!</definedName>
    <definedName name="services">#REF!</definedName>
    <definedName name="typeins">'[1]Видове застраховки'!$B$2:$B$24</definedName>
    <definedName name="valuti">'[1]Списък с валути'!$C$2:$C$46</definedName>
    <definedName name="XS014562443">'[4]T-Securities_Trade 2001'!$F$5</definedName>
    <definedName name="АКВИЗ">#REF!</definedName>
    <definedName name="гг">'[3]Граница-спрямо премиите 2006'!#REF!</definedName>
    <definedName name="ГФ">#REF!</definedName>
    <definedName name="ДЗН">#REF!</definedName>
    <definedName name="ИЗГ_ДОГ">#REF!</definedName>
    <definedName name="ИЗПЛ_АКТ_З">#REF!</definedName>
    <definedName name="ИЗПЛ_ДИР_З">#REF!</definedName>
    <definedName name="КОМ">#REF!</definedName>
    <definedName name="КОРП_Д">#REF!</definedName>
    <definedName name="КОРП_ДАН">#REF!</definedName>
    <definedName name="НЕТО_П">#REF!</definedName>
    <definedName name="ОБЕЗЩ_ПРЕЗ">#REF!</definedName>
    <definedName name="ОБР_ПРЕДЛ">#REF!</definedName>
    <definedName name="ОРГ_Р">#REF!</definedName>
    <definedName name="П1">'[3]Граница-спрямо премиите 2006'!$B$45</definedName>
    <definedName name="П2">'[3]Граница-спрямо премиите 2006'!$B$48</definedName>
    <definedName name="ПП">'[3]Граница-спрямо премиите 2006'!$B$2</definedName>
    <definedName name="ПП_ПР_АКПР">#REF!</definedName>
    <definedName name="ППкрай">'[3]Граница-спрямо премиите 2006'!$B$8</definedName>
    <definedName name="ППн">'[3]Граница-спрямо премиите 2006'!#REF!</definedName>
    <definedName name="ППначало">'[3]Граница-спрямо премиите 2006'!$B$5</definedName>
    <definedName name="ППркрай11">'[3]Граница-спрямо премиите 2006'!$B$19</definedName>
    <definedName name="ППркрай12">'[3]Граница-спрямо премиите 2006'!$B$30</definedName>
    <definedName name="ППркрай13">'[3]Граница-спрямо премиите 2006'!$B$41</definedName>
    <definedName name="ППрначало11">'[3]Граница-спрямо премиите 2006'!$B$16</definedName>
    <definedName name="ППрначало12">'[3]Граница-спрямо премиите 2006'!$B$27</definedName>
    <definedName name="ППрначало13">'[3]Граница-спрямо премиите 2006'!$B$38</definedName>
    <definedName name="ПР_М">#REF!</definedName>
    <definedName name="Пр11">'[3]Граница-спрямо премиите 2006'!$B$13</definedName>
    <definedName name="Пр12">'[3]Граница-спрямо премиите 2006'!$B$24</definedName>
    <definedName name="Пр13">'[3]Граница-спрямо премиите 2006'!$B$35</definedName>
    <definedName name="ПРЕМ_АКТ_ПР">#REF!</definedName>
    <definedName name="ПРЕМ_ДИР_З">#REF!</definedName>
    <definedName name="проц_необ">#REF!</definedName>
    <definedName name="проц_необ_пас">#REF!</definedName>
    <definedName name="ПРОЦ_РЕГР">#REF!</definedName>
    <definedName name="Р_ЦУ">#REF!</definedName>
    <definedName name="РЕКЛАМА">#REF!</definedName>
    <definedName name="СМ661">#REF!</definedName>
    <definedName name="СМ681">#REF!</definedName>
    <definedName name="Ф_ЗЕМ">#REF!</definedName>
  </definedNames>
  <calcPr calcId="145621"/>
</workbook>
</file>

<file path=xl/calcChain.xml><?xml version="1.0" encoding="utf-8"?>
<calcChain xmlns="http://schemas.openxmlformats.org/spreadsheetml/2006/main">
  <c r="I29" i="4" l="1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D45" i="3"/>
  <c r="C45" i="3"/>
  <c r="C47" i="3" s="1"/>
  <c r="C51" i="3" s="1"/>
  <c r="D35" i="3"/>
  <c r="C35" i="3"/>
  <c r="D13" i="3"/>
  <c r="C13" i="3"/>
  <c r="D9" i="3"/>
  <c r="D25" i="3" s="1"/>
  <c r="D47" i="3" s="1"/>
  <c r="D51" i="3" s="1"/>
  <c r="C9" i="3"/>
  <c r="C25" i="3" s="1"/>
  <c r="D121" i="2"/>
  <c r="C121" i="2"/>
  <c r="D114" i="2"/>
  <c r="C114" i="2"/>
  <c r="D108" i="2"/>
  <c r="D105" i="2"/>
  <c r="C105" i="2"/>
  <c r="C108" i="2" s="1"/>
  <c r="D90" i="2"/>
  <c r="C90" i="2"/>
  <c r="D85" i="2"/>
  <c r="C85" i="2"/>
  <c r="C78" i="2"/>
  <c r="D76" i="2"/>
  <c r="D78" i="2" s="1"/>
  <c r="C76" i="2"/>
  <c r="D70" i="2"/>
  <c r="C70" i="2"/>
  <c r="D66" i="2"/>
  <c r="D71" i="2" s="1"/>
  <c r="C66" i="2"/>
  <c r="C71" i="2" s="1"/>
  <c r="D60" i="2"/>
  <c r="D57" i="2"/>
  <c r="C57" i="2"/>
  <c r="C60" i="2" s="1"/>
  <c r="D49" i="2"/>
  <c r="D94" i="2" s="1"/>
  <c r="D97" i="2" s="1"/>
  <c r="C49" i="2"/>
  <c r="C94" i="2" s="1"/>
  <c r="C97" i="2" s="1"/>
  <c r="C38" i="2"/>
  <c r="D37" i="2"/>
  <c r="C35" i="2"/>
  <c r="C33" i="2"/>
  <c r="C37" i="2" s="1"/>
  <c r="D30" i="2"/>
  <c r="C30" i="2"/>
  <c r="D26" i="2"/>
  <c r="C26" i="2"/>
  <c r="D23" i="2"/>
  <c r="C23" i="2"/>
  <c r="D16" i="2"/>
  <c r="D41" i="2" s="1"/>
  <c r="D96" i="2" s="1"/>
  <c r="D118" i="2" s="1"/>
  <c r="D124" i="2" s="1"/>
  <c r="C16" i="2"/>
  <c r="C41" i="2" s="1"/>
  <c r="C96" i="2" s="1"/>
  <c r="C118" i="2" s="1"/>
  <c r="C124" i="2" s="1"/>
  <c r="D141" i="1"/>
  <c r="C141" i="1"/>
  <c r="D121" i="1"/>
  <c r="D137" i="1" s="1"/>
  <c r="C121" i="1"/>
  <c r="C137" i="1" s="1"/>
  <c r="D112" i="1"/>
  <c r="C112" i="1"/>
  <c r="D107" i="1"/>
  <c r="C107" i="1"/>
  <c r="D101" i="1"/>
  <c r="C101" i="1"/>
  <c r="D96" i="1"/>
  <c r="C96" i="1"/>
  <c r="D92" i="1"/>
  <c r="D108" i="1" s="1"/>
  <c r="C92" i="1"/>
  <c r="C108" i="1" s="1"/>
  <c r="D87" i="1"/>
  <c r="C87" i="1"/>
  <c r="D81" i="1"/>
  <c r="C81" i="1"/>
  <c r="D67" i="1"/>
  <c r="C67" i="1"/>
  <c r="D60" i="1"/>
  <c r="C60" i="1"/>
  <c r="D53" i="1"/>
  <c r="D62" i="1" s="1"/>
  <c r="C53" i="1"/>
  <c r="C62" i="1" s="1"/>
  <c r="D50" i="1"/>
  <c r="C50" i="1"/>
  <c r="D39" i="1"/>
  <c r="D51" i="1" s="1"/>
  <c r="C39" i="1"/>
  <c r="C51" i="1" s="1"/>
  <c r="D19" i="1"/>
  <c r="C19" i="1"/>
  <c r="D14" i="1"/>
  <c r="D29" i="1" s="1"/>
  <c r="C14" i="1"/>
  <c r="C29" i="1" s="1"/>
  <c r="D8" i="1"/>
  <c r="C8" i="1"/>
  <c r="C68" i="1" l="1"/>
  <c r="C142" i="1"/>
  <c r="D68" i="1"/>
  <c r="D142" i="1"/>
</calcChain>
</file>

<file path=xl/sharedStrings.xml><?xml version="1.0" encoding="utf-8"?>
<sst xmlns="http://schemas.openxmlformats.org/spreadsheetml/2006/main" count="617" uniqueCount="312">
  <si>
    <t>Справка: ТФ.1. "Баланс"</t>
  </si>
  <si>
    <t>Б  А  Л  А  Н  С</t>
  </si>
  <si>
    <t>НА "ЗД ЕВРОИНС" АД</t>
  </si>
  <si>
    <t>към 30.09.2014</t>
  </si>
  <si>
    <t>АКТИВ</t>
  </si>
  <si>
    <t>Текущ
период
(хил.лв.)</t>
  </si>
  <si>
    <t>Предходен
период
(хил.лв.)</t>
  </si>
  <si>
    <t>А.</t>
  </si>
  <si>
    <t>НЕМАТЕРИАЛНИ АКТИВИ, в т.ч.</t>
  </si>
  <si>
    <t xml:space="preserve"> -</t>
  </si>
  <si>
    <t>Програмни продукти</t>
  </si>
  <si>
    <t>Репутация</t>
  </si>
  <si>
    <t>Други</t>
  </si>
  <si>
    <t>Б.</t>
  </si>
  <si>
    <t>ИНВЕСТИЦИИ</t>
  </si>
  <si>
    <t>І.</t>
  </si>
  <si>
    <t>Земя и сгради</t>
  </si>
  <si>
    <t>ІІ.</t>
  </si>
  <si>
    <t>Инвестиции в дъщерни, съвместни и асоциирани предприятия и в други предприятия, в които застрахователят има дялово участие</t>
  </si>
  <si>
    <t>1.</t>
  </si>
  <si>
    <t>Акции и дялове в дъщерни, съвместни и асоциирани предприятия</t>
  </si>
  <si>
    <t>2.</t>
  </si>
  <si>
    <t>Дългови ценни книжа, издадени от дъщерни, съвместни и асоциирани предприятия, както предоставени им заеми</t>
  </si>
  <si>
    <t>3.</t>
  </si>
  <si>
    <t>Други дялови участия</t>
  </si>
  <si>
    <t>4.</t>
  </si>
  <si>
    <t>Дългови ценни книжа, издадени от други предприятия, в които застрахователят има дялово участие, както и предоставени им заеми</t>
  </si>
  <si>
    <t>ІІІ.</t>
  </si>
  <si>
    <t>Други финансови инвестиции</t>
  </si>
  <si>
    <t>Акции и други ценни книжа с променлив доход и дялове в инвестиционни фондове</t>
  </si>
  <si>
    <t xml:space="preserve">Дългови ценни книжа и други ценни книжа с фиксиран доход, </t>
  </si>
  <si>
    <t>в т.ч. ценни книжа, издадени и гарантирани от държавата</t>
  </si>
  <si>
    <t>Участие в инвестиционните пулове</t>
  </si>
  <si>
    <t>Заеми, гарантирани с ипотеки</t>
  </si>
  <si>
    <t>5.</t>
  </si>
  <si>
    <t>Други заеми</t>
  </si>
  <si>
    <t>6.</t>
  </si>
  <si>
    <t>Депозоти в банки</t>
  </si>
  <si>
    <t>7.</t>
  </si>
  <si>
    <t>ІV.</t>
  </si>
  <si>
    <t>Депозити в цеденти</t>
  </si>
  <si>
    <t>Общо по раздел Б</t>
  </si>
  <si>
    <t>В.</t>
  </si>
  <si>
    <t>ИНВЕСТИЦИИ В ПОЛЗА НА ПОЛИЦИ ПО ЗАСТРАХОВКА "ЖИВОТ", СВЪРЗАНА С ИНВЕСТИЦИОНЕН ФОНД</t>
  </si>
  <si>
    <t>Г.</t>
  </si>
  <si>
    <t>ВЗЕМАНИЯ</t>
  </si>
  <si>
    <t>Вземания от директни застрахователни операции:</t>
  </si>
  <si>
    <t>Вземания от застраховани/застраховащи лица в т.ч.</t>
  </si>
  <si>
    <t>вземания от дъщерни, съвместни и асоциирани предприятия</t>
  </si>
  <si>
    <t>вземания от предприятия, в които застрахователят има дялово участие</t>
  </si>
  <si>
    <t>Вземания от посредници в т.ч.</t>
  </si>
  <si>
    <t xml:space="preserve"> </t>
  </si>
  <si>
    <t>Общо за група І</t>
  </si>
  <si>
    <t>Вземания от презастрахователни операции в т.ч.</t>
  </si>
  <si>
    <t>Други вземания</t>
  </si>
  <si>
    <t>Вземания по регреси и абандони в т.ч.</t>
  </si>
  <si>
    <t>Други вземания в т.ч.</t>
  </si>
  <si>
    <t>Общо за група ІІІ</t>
  </si>
  <si>
    <t>Общо по раздел Г</t>
  </si>
  <si>
    <t>Д.</t>
  </si>
  <si>
    <t>ДРУГИ АКТИВИ</t>
  </si>
  <si>
    <t>Други материални активи</t>
  </si>
  <si>
    <t>Машини, съоръжения и оборудване</t>
  </si>
  <si>
    <t>Парични наличности и парични еквиваленти</t>
  </si>
  <si>
    <t>Парични наличности по банкови сметки</t>
  </si>
  <si>
    <t>Парични наличности по каса</t>
  </si>
  <si>
    <t>Парични еквиваленти</t>
  </si>
  <si>
    <t>Общо за група ІІ</t>
  </si>
  <si>
    <t>Общо по раздел Д</t>
  </si>
  <si>
    <t>Е.</t>
  </si>
  <si>
    <t>РАЗХОДИ ЗА БЪДЕЩИ ПЕРИОДИ И НАТРУПАН ДОХОД</t>
  </si>
  <si>
    <t>Натрупана лихва и рента /наем/</t>
  </si>
  <si>
    <t>Отсрочени аквизиционни разходи</t>
  </si>
  <si>
    <t>Други разходи за бъдещи периоди и натрупан доход</t>
  </si>
  <si>
    <t>Общо по раздел Е</t>
  </si>
  <si>
    <t>СУМА НА АКТИВА</t>
  </si>
  <si>
    <t>Ж.</t>
  </si>
  <si>
    <t>УСЛОВНИ АКТИВИ</t>
  </si>
  <si>
    <t>ПАСИВ</t>
  </si>
  <si>
    <t>КАПИТАЛ И РЕЗЕРВИ</t>
  </si>
  <si>
    <t>Записан акционерен капитал или еквивалентни фондове в т.ч.</t>
  </si>
  <si>
    <t>записан, но невнесен капитал (-)</t>
  </si>
  <si>
    <t>собствени акции, изкупени (-)</t>
  </si>
  <si>
    <t>Премии от емисии</t>
  </si>
  <si>
    <t>Преоценъчен резерв</t>
  </si>
  <si>
    <t>Резерви</t>
  </si>
  <si>
    <t>V.</t>
  </si>
  <si>
    <t>Неразпределена печалба</t>
  </si>
  <si>
    <t>VІ.</t>
  </si>
  <si>
    <t>Непокрита загуба (-)</t>
  </si>
  <si>
    <t>VІІ.</t>
  </si>
  <si>
    <t>Печалба или загуба за финансовата година (+/-)</t>
  </si>
  <si>
    <t>Общо по раздел А</t>
  </si>
  <si>
    <t>ПОДЧИНЕНИ ПАСИВИ</t>
  </si>
  <si>
    <t>ТЕХНИЧЕСКИ РЕЗЕРВИ</t>
  </si>
  <si>
    <t>Пренос-премиен резерв</t>
  </si>
  <si>
    <t>(а)</t>
  </si>
  <si>
    <t>брутна сума</t>
  </si>
  <si>
    <t>(б)</t>
  </si>
  <si>
    <t>дял на презастрахователите (-)</t>
  </si>
  <si>
    <t xml:space="preserve">Пренос-премиен резерв, нетен от презастраховане </t>
  </si>
  <si>
    <t>Резерв за неизтекли рискове</t>
  </si>
  <si>
    <t>Математически резерв</t>
  </si>
  <si>
    <t xml:space="preserve">Математически резерв, нетен от презастраховане </t>
  </si>
  <si>
    <t>Резерв за предстоящи плащания</t>
  </si>
  <si>
    <t xml:space="preserve">Резерв за предстоящи плащания, нетен от презастраховане </t>
  </si>
  <si>
    <t>Запасен фонд</t>
  </si>
  <si>
    <t>Капитализирана стойност на пенсиите</t>
  </si>
  <si>
    <t xml:space="preserve">Капитализирана стойност на пенсиите, нетна от презастраховане </t>
  </si>
  <si>
    <t>Резерв за бъдещо участие в дохода</t>
  </si>
  <si>
    <t>8.</t>
  </si>
  <si>
    <t>Резерв за бонуси и отстъпки</t>
  </si>
  <si>
    <t>9.</t>
  </si>
  <si>
    <t>Други технически резерви</t>
  </si>
  <si>
    <t xml:space="preserve">Други застрахователни резерви, нетни от презастраховане </t>
  </si>
  <si>
    <t>Общо по раздел В</t>
  </si>
  <si>
    <t>РЕЗЕРВИ ПО ЗАСТРАХОВКА "ЖИВОТ", СВЪРЗАНА С ИНВЕСТИЦИОНЕН ФОНД</t>
  </si>
  <si>
    <t xml:space="preserve">Сума, нетна от презастраховане </t>
  </si>
  <si>
    <t>ДЕПОЗИТИ, ПОЛУЧЕНИ ОТ ПРЕЗАСТРАХОВАТЕЛИ</t>
  </si>
  <si>
    <t>ЗАДЪЛЖЕНИЯ</t>
  </si>
  <si>
    <t>Задължения  по преки застрахователни операции, в т.ч.</t>
  </si>
  <si>
    <t>задължения към дъщерни, съвместни и асоциирани предприятия</t>
  </si>
  <si>
    <t>задължения към предприятия, в които застрахователят има дялово участие</t>
  </si>
  <si>
    <t>Задължения по презастрахователни операции, в т.ч.</t>
  </si>
  <si>
    <t>Облигационни заеми</t>
  </si>
  <si>
    <t>Конвертируеми заеми, в т.ч.</t>
  </si>
  <si>
    <t>Други облигационни заеми, в т.ч.</t>
  </si>
  <si>
    <t>Задължения към банки, в т.ч.</t>
  </si>
  <si>
    <t>Други задължения, в т.ч.</t>
  </si>
  <si>
    <t>задължения към персонала</t>
  </si>
  <si>
    <t>задължения към бюджета</t>
  </si>
  <si>
    <t>задължения към социалното осигуряване</t>
  </si>
  <si>
    <t>НАТРУПВАНИЯ И ДОХОД ЗА БЪДЕЩИ ПЕРИОДИ</t>
  </si>
  <si>
    <t>Дял на презастрахователите в отсрочените аквизиционни разходи</t>
  </si>
  <si>
    <t>Други натрупвания и доход за бъдещи периоди</t>
  </si>
  <si>
    <t>Общо по раздел Ж</t>
  </si>
  <si>
    <t>СУМА НА ПАСИВА</t>
  </si>
  <si>
    <t>З.</t>
  </si>
  <si>
    <t>УСЛОВНИ ПАСИВИ</t>
  </si>
  <si>
    <t>Дата: 31.10.2014                                        Гл. Счетоводител:</t>
  </si>
  <si>
    <t>Представляващ:</t>
  </si>
  <si>
    <t>Справка: TФ.2 "Отчет за доходите"</t>
  </si>
  <si>
    <t>ОТЧЕТ ЗА ДОХОДИТЕ</t>
  </si>
  <si>
    <t>за трето тримесечие на 2014</t>
  </si>
  <si>
    <t>I.</t>
  </si>
  <si>
    <t>Технически отчет - общо застраховане</t>
  </si>
  <si>
    <t>Спечелени премии, нетни от презастраховане:</t>
  </si>
  <si>
    <t>брутни начислени (записани) премии</t>
  </si>
  <si>
    <t>в т.ч. върнати премии и отписани вземания по предстрочно прекратени договори, сключени през отчетния период (приспаднати от брутните начислени премии )</t>
  </si>
  <si>
    <t>отстъпени премии на презастрахователи</t>
  </si>
  <si>
    <t>(в)</t>
  </si>
  <si>
    <t>промяна в брутния размер на пренос-премийния резерв (+/-)</t>
  </si>
  <si>
    <t>в т.ч. допълнителна сума за неизтекли рискове</t>
  </si>
  <si>
    <t>(г)</t>
  </si>
  <si>
    <t>промяна в дела на презастрахователите в пренос-премийния резерв (+/-)</t>
  </si>
  <si>
    <t>Общо за 1</t>
  </si>
  <si>
    <r>
      <t>Разпределен приход от инвестиции, пренесен от нетехническия отчет (</t>
    </r>
    <r>
      <rPr>
        <b/>
        <sz val="8"/>
        <rFont val="Times New Roman"/>
        <family val="1"/>
        <charset val="204"/>
      </rPr>
      <t>позиция ІІІ 6</t>
    </r>
    <r>
      <rPr>
        <sz val="8"/>
        <rFont val="Times New Roman"/>
        <family val="1"/>
        <charset val="204"/>
      </rPr>
      <t>)</t>
    </r>
  </si>
  <si>
    <t>Друг технически приход, нетен от презастраховане</t>
  </si>
  <si>
    <t>Възникнали прeтенции, нетни от презастраховане:</t>
  </si>
  <si>
    <t>изплатени претенции, нетни от презастраховане</t>
  </si>
  <si>
    <t>(аа)</t>
  </si>
  <si>
    <t>(аб)</t>
  </si>
  <si>
    <t>дял на презастрахователите</t>
  </si>
  <si>
    <t>Общо за "а"</t>
  </si>
  <si>
    <t>промяна в брутната сума на резерва за предстоящи плащания</t>
  </si>
  <si>
    <t>промяна в дела на презастрахователите в резерва за висящи плащания</t>
  </si>
  <si>
    <t xml:space="preserve">Общо за 4 </t>
  </si>
  <si>
    <t>Промени в други технически резерви, нетни от презастраховане, които не са показани в други позиции</t>
  </si>
  <si>
    <t>промяна в брутната сума на други застрахователни резерви (+/-)</t>
  </si>
  <si>
    <t>промяна в дела на презастрахователите в други застрахователни резерви (+/-)</t>
  </si>
  <si>
    <t xml:space="preserve">Общо за 5 </t>
  </si>
  <si>
    <t>Бонуси, отстъпки и участие в положителния финансов резултат, нетни от презастраховане</t>
  </si>
  <si>
    <t>Нетни оперативни разходи</t>
  </si>
  <si>
    <t>аквизиционни разходи</t>
  </si>
  <si>
    <t>промяна в отсрочените аквизиционни разходи (+/-)</t>
  </si>
  <si>
    <t>административни разходи</t>
  </si>
  <si>
    <t>презастрахователни комисиони и участие в печалбата</t>
  </si>
  <si>
    <t xml:space="preserve">Общо за 7 </t>
  </si>
  <si>
    <t>Други технически разходи, нетни от презастраховане</t>
  </si>
  <si>
    <t>в т.ч. върнати премии и отписани вземания по предстрочно прекратени договори, сключени през предходни отчетни периоди</t>
  </si>
  <si>
    <t>Промяна в запасния фонд (+/-)</t>
  </si>
  <si>
    <t>10.</t>
  </si>
  <si>
    <t>Междинен сбор - салдо на техническия отчет по общо застраховане</t>
  </si>
  <si>
    <t>Технически отчет - животозастраховане</t>
  </si>
  <si>
    <t xml:space="preserve">Общо за 1 </t>
  </si>
  <si>
    <t>Приход от инвестиции</t>
  </si>
  <si>
    <t>приход от дялови участия,</t>
  </si>
  <si>
    <t>в т.ч. приход от дъщерни, съвместни и асоциирани предприятия</t>
  </si>
  <si>
    <t>приход от други инвестиции,</t>
  </si>
  <si>
    <t>(ба)</t>
  </si>
  <si>
    <t>приход от земя и сгради</t>
  </si>
  <si>
    <t>(бб)</t>
  </si>
  <si>
    <t>приход от други инвестиции</t>
  </si>
  <si>
    <t xml:space="preserve">Общо за б </t>
  </si>
  <si>
    <t>положителни разлики от преоценка на стойността на инвестициите</t>
  </si>
  <si>
    <t>печалби от реализацията на инвестиции</t>
  </si>
  <si>
    <t xml:space="preserve">Общо за 2 </t>
  </si>
  <si>
    <t>Възникнали притенции, нетни от презастраховане</t>
  </si>
  <si>
    <t>изплатени суми и обезщетения</t>
  </si>
  <si>
    <t xml:space="preserve">Общо за "а" </t>
  </si>
  <si>
    <t>промяна в резерва за предстоящи плащания</t>
  </si>
  <si>
    <t>Промяна в други технически резерви, нетна от презастраховане, която не е отразена в други позиции</t>
  </si>
  <si>
    <t>математически резерв, нетен от презастраховане</t>
  </si>
  <si>
    <t>други застрахователни резерви, нетни от презастаховане</t>
  </si>
  <si>
    <t>Общо за 5</t>
  </si>
  <si>
    <t>Нетни оперативни разходи:</t>
  </si>
  <si>
    <t>презастрахователни комисиони и участие в печалбите</t>
  </si>
  <si>
    <t>Разходи по инвестиции:</t>
  </si>
  <si>
    <t>разходи по управление на инвестициите, включително лихви</t>
  </si>
  <si>
    <t>отрицателни разлики от преоценка на стойността на инвестициите</t>
  </si>
  <si>
    <t>загуби от реализация на инвестиции</t>
  </si>
  <si>
    <t>Общо за 8</t>
  </si>
  <si>
    <r>
      <t>Разпределен приход от инвестиции, пренесен в нетехническия отчет (</t>
    </r>
    <r>
      <rPr>
        <b/>
        <sz val="8"/>
        <rFont val="Times New Roman"/>
        <family val="1"/>
        <charset val="204"/>
      </rPr>
      <t>позиция ІІІ 4</t>
    </r>
    <r>
      <rPr>
        <sz val="8"/>
        <rFont val="Times New Roman"/>
        <family val="1"/>
        <charset val="204"/>
      </rPr>
      <t>)</t>
    </r>
  </si>
  <si>
    <t>11.</t>
  </si>
  <si>
    <t>Междинен сбор - салдо на техническия отчет по животозастраховане</t>
  </si>
  <si>
    <t>ІII.</t>
  </si>
  <si>
    <t>НЕТЕХНИЧЕСКИ ОТЧЕТ</t>
  </si>
  <si>
    <r>
      <t>Салдо по техническия отчет - общо застраховане (</t>
    </r>
    <r>
      <rPr>
        <b/>
        <sz val="8"/>
        <rFont val="Times New Roman"/>
        <family val="1"/>
        <charset val="204"/>
      </rPr>
      <t>позиция І 10</t>
    </r>
    <r>
      <rPr>
        <sz val="8"/>
        <rFont val="Times New Roman"/>
        <family val="1"/>
        <charset val="204"/>
      </rPr>
      <t>)</t>
    </r>
  </si>
  <si>
    <r>
      <t>Салдо по техническия отчет - животозастраховане (</t>
    </r>
    <r>
      <rPr>
        <b/>
        <sz val="8"/>
        <rFont val="Times New Roman"/>
        <family val="1"/>
        <charset val="204"/>
      </rPr>
      <t>позиция ІІ 11</t>
    </r>
    <r>
      <rPr>
        <sz val="8"/>
        <rFont val="Times New Roman"/>
        <family val="1"/>
        <charset val="204"/>
      </rPr>
      <t>)</t>
    </r>
  </si>
  <si>
    <t>Приходи от инвестиции</t>
  </si>
  <si>
    <t xml:space="preserve">Общо за 3 </t>
  </si>
  <si>
    <r>
      <t>Разпределен приход от инвестиции, пренесен от технически отчет по животозастраховане (</t>
    </r>
    <r>
      <rPr>
        <b/>
        <sz val="8"/>
        <rFont val="Times New Roman"/>
        <family val="1"/>
        <charset val="204"/>
      </rPr>
      <t>позиция ІІ 10</t>
    </r>
    <r>
      <rPr>
        <sz val="8"/>
        <rFont val="Times New Roman"/>
        <family val="1"/>
        <charset val="204"/>
      </rPr>
      <t>)</t>
    </r>
  </si>
  <si>
    <t>разходи по управление на инвестициите</t>
  </si>
  <si>
    <t>загуби от реализацията на инвестиции</t>
  </si>
  <si>
    <r>
      <t>Разпределен приход от инвестиции, пренесен в технически отчет по общо застраховане (</t>
    </r>
    <r>
      <rPr>
        <b/>
        <sz val="8"/>
        <rFont val="Times New Roman"/>
        <family val="1"/>
        <charset val="204"/>
      </rPr>
      <t>позиция І 2</t>
    </r>
    <r>
      <rPr>
        <sz val="8"/>
        <rFont val="Times New Roman"/>
        <family val="1"/>
        <charset val="204"/>
      </rPr>
      <t>)</t>
    </r>
  </si>
  <si>
    <t>Друг приход</t>
  </si>
  <si>
    <t>Други разходи, включително преоценки на стойности</t>
  </si>
  <si>
    <t xml:space="preserve">Печалба или загуба от присъщи дейности </t>
  </si>
  <si>
    <t>Извънредни приходи</t>
  </si>
  <si>
    <t>Извънредни разходи</t>
  </si>
  <si>
    <t>12.</t>
  </si>
  <si>
    <t>Извънредна печалба или загуба</t>
  </si>
  <si>
    <t>13.</t>
  </si>
  <si>
    <t>Корпоративен данък</t>
  </si>
  <si>
    <t>14.</t>
  </si>
  <si>
    <t>Други данъци</t>
  </si>
  <si>
    <t>15.</t>
  </si>
  <si>
    <t>Печалба или загуба за финансовата година</t>
  </si>
  <si>
    <t>Справка: TФ.3  "Отчет за паричния поток "</t>
  </si>
  <si>
    <t>ОТЧЕТ ЗА ПАРИЧНИЯ ПОТОК</t>
  </si>
  <si>
    <t>на "ЗД ЕВРОИНС" АД</t>
  </si>
  <si>
    <t xml:space="preserve">Текущ период  
 (хил. лв.)    </t>
  </si>
  <si>
    <t>Предходен период 
(хил. лв.)</t>
  </si>
  <si>
    <t>ПАРИЧНИ ПОТОЦИ ОТ ОПЕРАТИВНА ДЕЙНОСТ</t>
  </si>
  <si>
    <t>Получени премии</t>
  </si>
  <si>
    <t>а)</t>
  </si>
  <si>
    <t>Пряко застраховане</t>
  </si>
  <si>
    <t>б)</t>
  </si>
  <si>
    <t>Получени презастрахователни премии</t>
  </si>
  <si>
    <t>Платени презастрахователни премии</t>
  </si>
  <si>
    <t>Платени обезщетения и суми</t>
  </si>
  <si>
    <t>Активно презастраховане</t>
  </si>
  <si>
    <t>Възстановени суми от презастрахователи</t>
  </si>
  <si>
    <t>Плащания на доставчици и служители</t>
  </si>
  <si>
    <t>Платени аквизиционни разходи</t>
  </si>
  <si>
    <t>Платени такси и вноски</t>
  </si>
  <si>
    <t>Получени дивиденти</t>
  </si>
  <si>
    <t xml:space="preserve">Получени лихви      </t>
  </si>
  <si>
    <t>Получени наеми</t>
  </si>
  <si>
    <t xml:space="preserve">Платени данъци върху премиите и приходите </t>
  </si>
  <si>
    <t>Други парични потоци от оперативна дейност</t>
  </si>
  <si>
    <t>Нетни парични потоци от оперативна дейност (I)</t>
  </si>
  <si>
    <t>ПАРИЧНИ ПОТОЦИ ОТ ИНВЕСТИЦИОННА ДЕЙНОСТ</t>
  </si>
  <si>
    <t>Постъпления от продажби на акции</t>
  </si>
  <si>
    <t>Постъпления от правителствени ценни книжа</t>
  </si>
  <si>
    <t>Постъпления от други ценни книжа с фиксиран доход</t>
  </si>
  <si>
    <t>Покупка на акции</t>
  </si>
  <si>
    <t>Покупка на правителствени ценни книжа</t>
  </si>
  <si>
    <t>Покупка на други ценни книжа с фиксиран доход</t>
  </si>
  <si>
    <t>Други парични потоци от инвестиционна дейност</t>
  </si>
  <si>
    <t>Нетни парични потоци от инвестиционна дейност (II)</t>
  </si>
  <si>
    <t>ПАРИЧНИ ПОТОЦИ ОТ ФИНАНСОВА ДЕЙНОСТ</t>
  </si>
  <si>
    <t>Платени дивиденти</t>
  </si>
  <si>
    <t>Платени лихви</t>
  </si>
  <si>
    <t>Постъпления от емитирани ценни книжа</t>
  </si>
  <si>
    <t>Плащания за обратно изкупени ценни книжа</t>
  </si>
  <si>
    <t>Парични потоци, свързани с получени заеми</t>
  </si>
  <si>
    <t>Парични потоци, свързани с предоставени заеми</t>
  </si>
  <si>
    <t>Други парични потоци от финансова дейност</t>
  </si>
  <si>
    <t>Нетни парични потоци от финансова дейност (III)</t>
  </si>
  <si>
    <t>ИЗМЕНЕНИЕ НА ПАРИЧНИТЕ СРЕДСТВА ПРЕЗ ПЕРИОДА  (I + II + III)</t>
  </si>
  <si>
    <t>ПАРИЧНИ СРЕДСТВА В НАЧАЛОТО НА ПЕРИОДА</t>
  </si>
  <si>
    <t>ПАРИЧНИ СРЕДСТВА В КРАЯ НА ПЕРИОДА</t>
  </si>
  <si>
    <t>Дата: 31.10.2014                               Гл. Счетоводител:</t>
  </si>
  <si>
    <t>Справка TФ.4 "Отчет за собствения капитал "</t>
  </si>
  <si>
    <t>Отчет за собствения капитал</t>
  </si>
  <si>
    <t>Показатели</t>
  </si>
  <si>
    <t>Записан акционерен капитал и еквивалентни фондове</t>
  </si>
  <si>
    <t>Печалба</t>
  </si>
  <si>
    <t>Загуба</t>
  </si>
  <si>
    <t>Общо</t>
  </si>
  <si>
    <t>Баланс към 1 януари</t>
  </si>
  <si>
    <t>Преоценка на ДМА, в т. ч.:</t>
  </si>
  <si>
    <t>увеличение</t>
  </si>
  <si>
    <t>намаление</t>
  </si>
  <si>
    <t>Преоценка на инвестиции, в т. ч.:</t>
  </si>
  <si>
    <t>Отчетена печалба (загуба) за периода</t>
  </si>
  <si>
    <t>Разпределение на печалба през годината за:</t>
  </si>
  <si>
    <t>дивиденти</t>
  </si>
  <si>
    <t>записан капитал</t>
  </si>
  <si>
    <t>резерви</t>
  </si>
  <si>
    <t>други</t>
  </si>
  <si>
    <t>Покриване на загуби през годината</t>
  </si>
  <si>
    <t>Изменение на капитала за сметка на собствениците, в т. ч.:</t>
  </si>
  <si>
    <t xml:space="preserve"> намаление</t>
  </si>
  <si>
    <t>Изкупени собствени акции (-)</t>
  </si>
  <si>
    <t>Промени в счетоводната политика</t>
  </si>
  <si>
    <t>Други изменения в собствения капитал</t>
  </si>
  <si>
    <t>Баланс към 31 декември</t>
  </si>
  <si>
    <t>Дата:</t>
  </si>
  <si>
    <t>Изготвил:</t>
  </si>
  <si>
    <t xml:space="preserve">Представляващ: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</si>
</sst>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\ _л_в_._-;\-* #,##0.00\ _л_в_._-;_-* &quot;-&quot;??\ _л_в_._-;_-@_-"/>
    <numFmt numFmtId="164" formatCode="0000000"/>
    <numFmt numFmtId="165" formatCode="##0"/>
    <numFmt numFmtId="166" formatCode="_-* #,##0.00\ _л_в_-;\-* #,##0.00\ _л_в_-;_-* &quot;-&quot;??\ _л_в_-;_-@_-"/>
    <numFmt numFmtId="167" formatCode="#,##0.00&quot;,лв &quot;;\-#,##0.00&quot;,лв &quot;;&quot; -&quot;#&quot; лв &quot;;@\ "/>
    <numFmt numFmtId="168" formatCode="_-* #,##0.00&quot;лв&quot;_-;\-* #,##0.00&quot;лв&quot;_-;_-* &quot;-&quot;??&quot;лв&quot;_-;_-@_-"/>
    <numFmt numFmtId="169" formatCode="_-* #,##0.00\ [$€-1]_-;\-* #,##0.00\ [$€-1]_-;_-* &quot;-&quot;??\ [$€-1]_-"/>
    <numFmt numFmtId="170" formatCode="0.000000"/>
    <numFmt numFmtId="171" formatCode="0.0;\(0.0\)"/>
    <numFmt numFmtId="172" formatCode="_-* #,##0\ _L_e_i_-;\-* #,##0\ _L_e_i_-;_-* &quot;-&quot;\ _L_e_i_-;_-@_-"/>
    <numFmt numFmtId="173" formatCode="_-* #,##0.00\ _L_e_i_-;\-* #,##0.00\ _L_e_i_-;_-* &quot;-&quot;??\ _L_e_i_-;_-@_-"/>
    <numFmt numFmtId="174" formatCode="_-* #,##0\ &quot;Lei&quot;_-;\-* #,##0\ &quot;Lei&quot;_-;_-* &quot;-&quot;\ &quot;Lei&quot;_-;_-@_-"/>
    <numFmt numFmtId="175" formatCode="_-* #,##0.00\ &quot;Lei&quot;_-;\-* #,##0.00\ &quot;Lei&quot;_-;_-* &quot;-&quot;??\ &quot;Lei&quot;_-;_-@_-"/>
    <numFmt numFmtId="176" formatCode="#,##0.0"/>
    <numFmt numFmtId="177" formatCode="##0.00"/>
    <numFmt numFmtId="178" formatCode="#,##0.000"/>
    <numFmt numFmtId="179" formatCode="#,##0;\(#,##0\)"/>
  </numFmts>
  <fonts count="56">
    <font>
      <sz val="10"/>
      <name val="Arial"/>
      <charset val="204"/>
    </font>
    <font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0"/>
      <name val="HebarDbCond"/>
      <family val="2"/>
      <charset val="200"/>
    </font>
    <font>
      <sz val="10"/>
      <name val="Arial Cyr"/>
      <family val="2"/>
      <charset val="204"/>
    </font>
    <font>
      <sz val="12"/>
      <name val="Arial"/>
      <family val="2"/>
      <charset val="204"/>
    </font>
    <font>
      <sz val="10"/>
      <name val="SP_Optimal"/>
      <family val="2"/>
      <charset val="204"/>
    </font>
    <font>
      <sz val="10"/>
      <name val="HebarDbCond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TmsCyr"/>
      <charset val="204"/>
    </font>
    <font>
      <sz val="10"/>
      <name val="Book Antiqua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Hebar"/>
      <family val="5"/>
      <charset val="2"/>
    </font>
    <font>
      <b/>
      <sz val="10"/>
      <name val="Hebar"/>
      <family val="5"/>
      <charset val="2"/>
    </font>
    <font>
      <sz val="14"/>
      <name val="HebarExtraBlack"/>
      <family val="2"/>
      <charset val="200"/>
    </font>
    <font>
      <b/>
      <i/>
      <sz val="10"/>
      <name val="HebarCond"/>
      <family val="5"/>
      <charset val="2"/>
    </font>
    <font>
      <u/>
      <sz val="10"/>
      <color indexed="12"/>
      <name val="Arial"/>
      <family val="2"/>
      <charset val="204"/>
    </font>
    <font>
      <sz val="11"/>
      <name val="Times New Roman"/>
      <family val="1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HebarDbCond"/>
      <family val="2"/>
      <charset val="200"/>
    </font>
    <font>
      <sz val="11"/>
      <color indexed="60"/>
      <name val="Calibri"/>
      <family val="2"/>
      <charset val="204"/>
    </font>
    <font>
      <sz val="8"/>
      <name val="Arial Cyr"/>
      <family val="2"/>
      <charset val="204"/>
    </font>
    <font>
      <sz val="11"/>
      <color indexed="8"/>
      <name val="Calibri"/>
      <family val="2"/>
    </font>
    <font>
      <sz val="11"/>
      <color indexed="8"/>
      <name val="Arial"/>
      <family val="2"/>
      <charset val="204"/>
    </font>
    <font>
      <sz val="10"/>
      <name val="Arial"/>
      <family val="2"/>
    </font>
    <font>
      <sz val="10"/>
      <name val="HebarU"/>
      <charset val="204"/>
    </font>
    <font>
      <sz val="10"/>
      <name val="Arial Narrow"/>
      <family val="2"/>
      <charset val="204"/>
    </font>
    <font>
      <sz val="10"/>
      <name val="HebarU Cyr"/>
      <charset val="204"/>
    </font>
    <font>
      <b/>
      <sz val="11"/>
      <color indexed="63"/>
      <name val="Calibri"/>
      <family val="2"/>
      <charset val="204"/>
    </font>
    <font>
      <b/>
      <sz val="10"/>
      <name val="Arial Narrow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0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31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411">
    <xf numFmtId="0" fontId="0" fillId="0" borderId="0"/>
    <xf numFmtId="0" fontId="1" fillId="0" borderId="0">
      <alignment horizontal="center" vertical="center" wrapText="1"/>
    </xf>
    <xf numFmtId="3" fontId="1" fillId="0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" fontId="1" fillId="0" borderId="0">
      <alignment horizontal="right" vertical="center"/>
    </xf>
    <xf numFmtId="0" fontId="12" fillId="0" borderId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4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2">
      <alignment horizontal="center"/>
    </xf>
    <xf numFmtId="0" fontId="18" fillId="0" borderId="2">
      <alignment horizontal="center"/>
    </xf>
    <xf numFmtId="0" fontId="18" fillId="0" borderId="2">
      <alignment horizontal="center"/>
    </xf>
    <xf numFmtId="164" fontId="18" fillId="0" borderId="3">
      <alignment horizontal="right"/>
    </xf>
    <xf numFmtId="164" fontId="18" fillId="0" borderId="3">
      <alignment horizontal="right"/>
    </xf>
    <xf numFmtId="164" fontId="18" fillId="0" borderId="3">
      <alignment horizontal="right"/>
    </xf>
    <xf numFmtId="40" fontId="19" fillId="0" borderId="0" applyNumberFormat="0" applyFont="0" applyFill="0" applyAlignment="0" applyProtection="0">
      <alignment horizontal="left" vertical="center"/>
    </xf>
    <xf numFmtId="0" fontId="20" fillId="0" borderId="4" applyAlignment="0">
      <alignment horizontal="left" vertical="top" wrapText="1"/>
    </xf>
    <xf numFmtId="3" fontId="21" fillId="0" borderId="0" applyFill="0" applyBorder="0" applyProtection="0">
      <alignment horizontal="center" vertical="center"/>
    </xf>
    <xf numFmtId="3" fontId="21" fillId="0" borderId="0" applyFill="0" applyProtection="0">
      <alignment horizontal="right" vertical="center"/>
    </xf>
    <xf numFmtId="3" fontId="21" fillId="0" borderId="0" applyFill="0" applyProtection="0">
      <alignment horizontal="right" vertical="center"/>
    </xf>
    <xf numFmtId="3" fontId="21" fillId="0" borderId="0" applyFill="0" applyProtection="0">
      <alignment horizontal="right" vertical="center"/>
    </xf>
    <xf numFmtId="165" fontId="21" fillId="0" borderId="0" applyFill="0" applyBorder="0" applyProtection="0">
      <alignment horizontal="center" vertical="center"/>
    </xf>
    <xf numFmtId="3" fontId="22" fillId="0" borderId="5" applyNumberFormat="0" applyFill="0" applyBorder="0" applyProtection="0">
      <alignment horizontal="center" vertical="center" wrapText="1"/>
    </xf>
    <xf numFmtId="21" fontId="23" fillId="0" borderId="0" applyFont="0" applyFill="0" applyBorder="0" applyProtection="0">
      <alignment horizontal="right"/>
    </xf>
    <xf numFmtId="0" fontId="18" fillId="0" borderId="5"/>
    <xf numFmtId="0" fontId="18" fillId="0" borderId="5"/>
    <xf numFmtId="0" fontId="18" fillId="0" borderId="5"/>
    <xf numFmtId="40" fontId="19" fillId="0" borderId="6" applyNumberFormat="0" applyFont="0" applyFill="0" applyAlignment="0" applyProtection="0">
      <alignment horizontal="left" vertical="center"/>
    </xf>
    <xf numFmtId="0" fontId="24" fillId="22" borderId="7" applyNumberFormat="0" applyAlignment="0" applyProtection="0"/>
    <xf numFmtId="0" fontId="18" fillId="0" borderId="3">
      <alignment horizontal="center"/>
    </xf>
    <xf numFmtId="0" fontId="18" fillId="0" borderId="3">
      <alignment horizontal="center"/>
    </xf>
    <xf numFmtId="0" fontId="18" fillId="0" borderId="3">
      <alignment horizontal="center"/>
    </xf>
    <xf numFmtId="0" fontId="18" fillId="0" borderId="0">
      <alignment horizontal="centerContinuous"/>
    </xf>
    <xf numFmtId="0" fontId="18" fillId="0" borderId="0">
      <alignment horizontal="centerContinuous"/>
    </xf>
    <xf numFmtId="0" fontId="18" fillId="0" borderId="0">
      <alignment horizontal="centerContinuous"/>
    </xf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center"/>
    </xf>
    <xf numFmtId="0" fontId="25" fillId="23" borderId="8" applyNumberFormat="0" applyAlignment="0" applyProtection="0"/>
    <xf numFmtId="0" fontId="19" fillId="24" borderId="0" applyNumberFormat="0" applyFont="0" applyBorder="0" applyAlignment="0" applyProtection="0"/>
    <xf numFmtId="0" fontId="18" fillId="0" borderId="9">
      <alignment horizontal="center" vertical="center" wrapText="1"/>
    </xf>
    <xf numFmtId="0" fontId="18" fillId="0" borderId="9">
      <alignment horizontal="center" vertical="center" wrapText="1"/>
    </xf>
    <xf numFmtId="0" fontId="18" fillId="0" borderId="9">
      <alignment horizontal="center" vertical="center" wrapText="1"/>
    </xf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2" fontId="23" fillId="0" borderId="0" applyFont="0" applyFill="0" applyBorder="0" applyProtection="0">
      <alignment horizontal="right" vertical="top"/>
    </xf>
    <xf numFmtId="0" fontId="26" fillId="0" borderId="0" applyFont="0" applyFill="0" applyBorder="0" applyAlignment="0" applyProtection="0"/>
    <xf numFmtId="167" fontId="12" fillId="0" borderId="0" applyFill="0" applyBorder="0" applyAlignment="0" applyProtection="0"/>
    <xf numFmtId="168" fontId="21" fillId="0" borderId="0">
      <alignment horizontal="right" vertical="center"/>
    </xf>
    <xf numFmtId="14" fontId="18" fillId="0" borderId="0" applyFill="0" applyBorder="0" applyProtection="0">
      <alignment horizontal="center" vertical="center"/>
    </xf>
    <xf numFmtId="14" fontId="18" fillId="0" borderId="0" applyFill="0" applyBorder="0" applyProtection="0">
      <alignment horizontal="center" vertical="center"/>
    </xf>
    <xf numFmtId="14" fontId="18" fillId="0" borderId="0" applyFill="0" applyBorder="0" applyProtection="0">
      <alignment horizontal="center" vertical="center"/>
    </xf>
    <xf numFmtId="14" fontId="18" fillId="0" borderId="0">
      <alignment horizontal="left"/>
    </xf>
    <xf numFmtId="14" fontId="18" fillId="0" borderId="0">
      <alignment horizontal="left"/>
    </xf>
    <xf numFmtId="14" fontId="18" fillId="0" borderId="0">
      <alignment horizontal="left"/>
    </xf>
    <xf numFmtId="4" fontId="18" fillId="0" borderId="0" applyFill="0" applyBorder="0" applyProtection="0">
      <alignment horizontal="right" vertical="center"/>
    </xf>
    <xf numFmtId="0" fontId="18" fillId="0" borderId="2"/>
    <xf numFmtId="0" fontId="18" fillId="0" borderId="2"/>
    <xf numFmtId="0" fontId="18" fillId="0" borderId="2"/>
    <xf numFmtId="169" fontId="27" fillId="0" borderId="0" applyFont="0" applyFill="0" applyBorder="0" applyAlignment="0" applyProtection="0"/>
    <xf numFmtId="0" fontId="15" fillId="0" borderId="0"/>
    <xf numFmtId="9" fontId="15" fillId="0" borderId="0"/>
    <xf numFmtId="170" fontId="11" fillId="0" borderId="10" applyFill="0" applyBorder="0">
      <alignment horizontal="center" vertical="center"/>
    </xf>
    <xf numFmtId="0" fontId="28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12" fillId="24" borderId="0"/>
    <xf numFmtId="0" fontId="12" fillId="24" borderId="0"/>
    <xf numFmtId="0" fontId="12" fillId="24" borderId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19" fillId="25" borderId="1" applyProtection="0">
      <alignment horizontal="center" vertical="center" wrapText="1"/>
    </xf>
    <xf numFmtId="1" fontId="33" fillId="0" borderId="0" applyNumberFormat="0" applyFill="0" applyBorder="0" applyAlignment="0" applyProtection="0">
      <alignment horizontal="left" vertical="center"/>
    </xf>
    <xf numFmtId="0" fontId="19" fillId="0" borderId="0" applyNumberFormat="0" applyFill="0" applyBorder="0" applyProtection="0">
      <alignment horizontal="left" vertical="top" wrapText="1"/>
    </xf>
    <xf numFmtId="1" fontId="34" fillId="0" borderId="0" applyNumberFormat="0" applyFill="0" applyBorder="0" applyAlignment="0" applyProtection="0">
      <alignment horizontal="left" vertical="center"/>
    </xf>
    <xf numFmtId="1" fontId="35" fillId="24" borderId="0" applyNumberFormat="0" applyFont="0" applyBorder="0" applyAlignment="0" applyProtection="0">
      <alignment horizontal="left" vertical="center"/>
    </xf>
    <xf numFmtId="1" fontId="36" fillId="0" borderId="0" applyNumberFormat="0" applyFill="0" applyBorder="0" applyAlignment="0" applyProtection="0">
      <alignment horizontal="left" vertical="center"/>
    </xf>
    <xf numFmtId="0" fontId="37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4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14" fontId="18" fillId="0" borderId="3">
      <alignment horizontal="center"/>
    </xf>
    <xf numFmtId="14" fontId="18" fillId="0" borderId="3">
      <alignment horizontal="center"/>
    </xf>
    <xf numFmtId="14" fontId="18" fillId="0" borderId="3">
      <alignment horizontal="center"/>
    </xf>
    <xf numFmtId="171" fontId="38" fillId="0" borderId="0" applyFill="0" applyBorder="0">
      <alignment horizontal="center" vertical="center"/>
    </xf>
    <xf numFmtId="0" fontId="39" fillId="9" borderId="7" applyNumberFormat="0" applyAlignment="0" applyProtection="0"/>
    <xf numFmtId="1" fontId="23" fillId="0" borderId="0" applyFont="0" applyFill="0" applyBorder="0" applyProtection="0">
      <alignment horizontal="left" wrapText="1"/>
    </xf>
    <xf numFmtId="0" fontId="18" fillId="0" borderId="14"/>
    <xf numFmtId="0" fontId="18" fillId="0" borderId="14"/>
    <xf numFmtId="0" fontId="18" fillId="0" borderId="14"/>
    <xf numFmtId="0" fontId="40" fillId="0" borderId="15" applyNumberFormat="0" applyFill="0" applyAlignment="0" applyProtection="0"/>
    <xf numFmtId="0" fontId="18" fillId="0" borderId="4"/>
    <xf numFmtId="0" fontId="18" fillId="0" borderId="4"/>
    <xf numFmtId="0" fontId="18" fillId="0" borderId="4"/>
    <xf numFmtId="0" fontId="18" fillId="0" borderId="16">
      <alignment horizontal="center"/>
    </xf>
    <xf numFmtId="0" fontId="18" fillId="0" borderId="16">
      <alignment horizontal="center"/>
    </xf>
    <xf numFmtId="0" fontId="18" fillId="0" borderId="16">
      <alignment horizontal="center"/>
    </xf>
    <xf numFmtId="0" fontId="18" fillId="0" borderId="9">
      <alignment horizontal="center" wrapText="1"/>
    </xf>
    <xf numFmtId="0" fontId="18" fillId="0" borderId="9">
      <alignment horizontal="center" wrapText="1"/>
    </xf>
    <xf numFmtId="0" fontId="18" fillId="0" borderId="9">
      <alignment horizontal="center" wrapText="1"/>
    </xf>
    <xf numFmtId="0" fontId="20" fillId="0" borderId="17">
      <alignment horizontal="left" vertical="top" wrapText="1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8">
      <alignment horizontal="center"/>
    </xf>
    <xf numFmtId="0" fontId="18" fillId="0" borderId="19">
      <alignment horizontal="center"/>
    </xf>
    <xf numFmtId="0" fontId="18" fillId="0" borderId="19">
      <alignment horizontal="center"/>
    </xf>
    <xf numFmtId="0" fontId="18" fillId="0" borderId="19">
      <alignment horizontal="center"/>
    </xf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0" fontId="41" fillId="26" borderId="20" applyNumberFormat="0">
      <alignment horizontal="right" vertical="center"/>
      <protection locked="0"/>
    </xf>
    <xf numFmtId="0" fontId="42" fillId="27" borderId="0" applyNumberFormat="0" applyBorder="0" applyAlignment="0" applyProtection="0"/>
    <xf numFmtId="0" fontId="20" fillId="0" borderId="19">
      <alignment horizontal="left" wrapText="1"/>
    </xf>
    <xf numFmtId="0" fontId="12" fillId="0" borderId="16">
      <alignment horizontal="left" vertical="center"/>
    </xf>
    <xf numFmtId="0" fontId="12" fillId="0" borderId="16">
      <alignment horizontal="left" vertical="center"/>
    </xf>
    <xf numFmtId="0" fontId="12" fillId="0" borderId="16">
      <alignment horizontal="left" vertical="center"/>
    </xf>
    <xf numFmtId="0" fontId="43" fillId="0" borderId="5" applyNumberFormat="0" applyFont="0">
      <alignment horizontal="left" vertical="top" wrapText="1"/>
    </xf>
    <xf numFmtId="0" fontId="44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12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7" fillId="0" borderId="0"/>
    <xf numFmtId="0" fontId="47" fillId="0" borderId="0"/>
    <xf numFmtId="0" fontId="47" fillId="0" borderId="0"/>
    <xf numFmtId="0" fontId="12" fillId="0" borderId="0"/>
    <xf numFmtId="0" fontId="4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4" fontId="18" fillId="0" borderId="3">
      <alignment horizontal="right"/>
    </xf>
    <xf numFmtId="4" fontId="18" fillId="0" borderId="3">
      <alignment horizontal="right"/>
    </xf>
    <xf numFmtId="4" fontId="18" fillId="0" borderId="3">
      <alignment horizontal="right"/>
    </xf>
    <xf numFmtId="4" fontId="18" fillId="0" borderId="0">
      <alignment horizontal="right"/>
    </xf>
    <xf numFmtId="4" fontId="18" fillId="0" borderId="0">
      <alignment horizontal="right"/>
    </xf>
    <xf numFmtId="4" fontId="18" fillId="0" borderId="0">
      <alignment horizontal="right"/>
    </xf>
    <xf numFmtId="0" fontId="50" fillId="22" borderId="22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/>
    <xf numFmtId="10" fontId="21" fillId="0" borderId="0" applyFill="0" applyBorder="0" applyProtection="0">
      <alignment horizontal="right" vertical="center"/>
    </xf>
    <xf numFmtId="176" fontId="21" fillId="0" borderId="0" applyFont="0" applyFill="0" applyBorder="0" applyProtection="0">
      <alignment horizontal="center" vertical="center"/>
    </xf>
    <xf numFmtId="176" fontId="21" fillId="0" borderId="0" applyFont="0" applyFill="0" applyBorder="0" applyProtection="0">
      <alignment horizontal="center" vertical="center"/>
    </xf>
    <xf numFmtId="176" fontId="12" fillId="0" borderId="0" applyFill="0" applyBorder="0" applyProtection="0">
      <alignment horizontal="center" vertical="center"/>
    </xf>
    <xf numFmtId="4" fontId="21" fillId="0" borderId="0" applyFill="0" applyBorder="0" applyProtection="0">
      <alignment horizontal="center" vertical="center"/>
    </xf>
    <xf numFmtId="4" fontId="21" fillId="0" borderId="0">
      <alignment horizontal="right" vertical="center"/>
    </xf>
    <xf numFmtId="177" fontId="21" fillId="0" borderId="0" applyFill="0" applyBorder="0" applyProtection="0">
      <alignment horizontal="center" vertical="center"/>
    </xf>
    <xf numFmtId="178" fontId="21" fillId="0" borderId="0" applyFill="0" applyBorder="0" applyProtection="0">
      <alignment horizontal="center" vertical="center"/>
    </xf>
    <xf numFmtId="178" fontId="21" fillId="0" borderId="0">
      <alignment horizontal="right" vertical="center"/>
    </xf>
    <xf numFmtId="170" fontId="23" fillId="0" borderId="0" applyFont="0" applyFill="0" applyBorder="0" applyProtection="0">
      <alignment horizontal="right" vertical="top" wrapText="1"/>
    </xf>
    <xf numFmtId="1" fontId="33" fillId="0" borderId="0" applyFont="0" applyFill="0" applyBorder="0" applyProtection="0">
      <alignment horizontal="right" wrapText="1"/>
    </xf>
    <xf numFmtId="0" fontId="18" fillId="0" borderId="23"/>
    <xf numFmtId="0" fontId="18" fillId="0" borderId="23"/>
    <xf numFmtId="0" fontId="18" fillId="0" borderId="23"/>
    <xf numFmtId="1" fontId="19" fillId="0" borderId="0" applyFont="0" applyFill="0" applyBorder="0" applyProtection="0">
      <alignment horizontal="right" vertical="center"/>
    </xf>
    <xf numFmtId="0" fontId="18" fillId="0" borderId="24"/>
    <xf numFmtId="0" fontId="18" fillId="0" borderId="24"/>
    <xf numFmtId="0" fontId="18" fillId="0" borderId="24"/>
    <xf numFmtId="1" fontId="18" fillId="0" borderId="0" applyFill="0" applyBorder="0" applyProtection="0">
      <alignment horizontal="center" vertical="center"/>
    </xf>
    <xf numFmtId="1" fontId="51" fillId="0" borderId="25">
      <alignment horizontal="right"/>
    </xf>
    <xf numFmtId="0" fontId="12" fillId="0" borderId="26">
      <alignment vertical="center"/>
    </xf>
    <xf numFmtId="0" fontId="12" fillId="0" borderId="26">
      <alignment vertical="center"/>
    </xf>
    <xf numFmtId="0" fontId="12" fillId="0" borderId="26">
      <alignment vertical="center"/>
    </xf>
    <xf numFmtId="179" fontId="21" fillId="0" borderId="0" applyFill="0" applyBorder="0">
      <alignment horizontal="right"/>
    </xf>
    <xf numFmtId="0" fontId="19" fillId="0" borderId="27" applyNumberFormat="0" applyFont="0" applyFill="0" applyAlignment="0" applyProtection="0"/>
    <xf numFmtId="0" fontId="18" fillId="0" borderId="28"/>
    <xf numFmtId="0" fontId="18" fillId="0" borderId="28"/>
    <xf numFmtId="0" fontId="18" fillId="0" borderId="28"/>
    <xf numFmtId="4" fontId="18" fillId="0" borderId="29"/>
    <xf numFmtId="4" fontId="18" fillId="0" borderId="29"/>
    <xf numFmtId="4" fontId="18" fillId="0" borderId="29"/>
    <xf numFmtId="49" fontId="18" fillId="0" borderId="0" applyFill="0" applyBorder="0" applyProtection="0"/>
    <xf numFmtId="49" fontId="18" fillId="0" borderId="0" applyFill="0" applyBorder="0" applyProtection="0"/>
    <xf numFmtId="49" fontId="18" fillId="0" borderId="0" applyFill="0" applyBorder="0" applyProtection="0"/>
    <xf numFmtId="0" fontId="18" fillId="0" borderId="3">
      <alignment horizontal="right"/>
    </xf>
    <xf numFmtId="0" fontId="18" fillId="0" borderId="3">
      <alignment horizontal="right"/>
    </xf>
    <xf numFmtId="0" fontId="18" fillId="0" borderId="3">
      <alignment horizontal="right"/>
    </xf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4" fontId="18" fillId="0" borderId="31"/>
    <xf numFmtId="4" fontId="18" fillId="0" borderId="31"/>
    <xf numFmtId="4" fontId="18" fillId="0" borderId="31"/>
    <xf numFmtId="0" fontId="18" fillId="0" borderId="0">
      <alignment horizontal="left" vertical="center" wrapText="1"/>
    </xf>
    <xf numFmtId="0" fontId="18" fillId="0" borderId="0">
      <alignment horizontal="left" vertical="center" wrapText="1"/>
    </xf>
    <xf numFmtId="0" fontId="18" fillId="0" borderId="0">
      <alignment horizontal="left" vertical="center" wrapText="1"/>
    </xf>
    <xf numFmtId="40" fontId="19" fillId="0" borderId="0" applyFont="0" applyFill="0" applyBorder="0" applyProtection="0">
      <alignment horizontal="right" vertical="center"/>
    </xf>
    <xf numFmtId="16" fontId="19" fillId="0" borderId="0" applyFont="0" applyFill="0" applyBorder="0" applyProtection="0">
      <alignment horizontal="right" vertical="center"/>
    </xf>
    <xf numFmtId="0" fontId="21" fillId="0" borderId="32" applyFill="0" applyBorder="0" applyProtection="0">
      <alignment horizontal="center" vertical="distributed" textRotation="90" wrapText="1"/>
    </xf>
    <xf numFmtId="1" fontId="19" fillId="0" borderId="0" applyNumberFormat="0" applyFont="0" applyFill="0" applyBorder="0" applyProtection="0">
      <alignment vertical="center"/>
    </xf>
    <xf numFmtId="1" fontId="33" fillId="0" borderId="0" applyFont="0" applyFill="0" applyBorder="0" applyProtection="0">
      <alignment horizontal="right" vertical="center"/>
    </xf>
    <xf numFmtId="0" fontId="54" fillId="0" borderId="0" applyNumberFormat="0" applyFill="0" applyBorder="0" applyAlignment="0" applyProtection="0"/>
    <xf numFmtId="0" fontId="12" fillId="0" borderId="0">
      <alignment wrapText="1"/>
    </xf>
    <xf numFmtId="0" fontId="12" fillId="0" borderId="0">
      <alignment wrapText="1"/>
    </xf>
    <xf numFmtId="0" fontId="12" fillId="0" borderId="0">
      <alignment wrapText="1"/>
    </xf>
    <xf numFmtId="49" fontId="55" fillId="0" borderId="0">
      <alignment horizontal="centerContinuous"/>
    </xf>
    <xf numFmtId="49" fontId="55" fillId="0" borderId="0">
      <alignment horizontal="centerContinuous"/>
    </xf>
    <xf numFmtId="49" fontId="55" fillId="0" borderId="0">
      <alignment horizontal="centerContinuous"/>
    </xf>
    <xf numFmtId="0" fontId="20" fillId="0" borderId="9">
      <alignment horizontal="left" vertical="center" wrapText="1"/>
    </xf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12" fillId="28" borderId="21" applyNumberFormat="0" applyFont="0" applyAlignment="0" applyProtection="0"/>
    <xf numFmtId="0" fontId="39" fillId="9" borderId="7" applyNumberFormat="0" applyAlignment="0" applyProtection="0"/>
    <xf numFmtId="0" fontId="29" fillId="6" borderId="0" applyNumberFormat="0" applyBorder="0" applyAlignment="0" applyProtection="0"/>
    <xf numFmtId="0" fontId="52" fillId="0" borderId="0" applyNumberFormat="0" applyFill="0" applyBorder="0" applyAlignment="0" applyProtection="0"/>
    <xf numFmtId="0" fontId="30" fillId="0" borderId="11" applyNumberFormat="0" applyFill="0" applyAlignment="0" applyProtection="0"/>
    <xf numFmtId="0" fontId="31" fillId="0" borderId="12" applyNumberFormat="0" applyFill="0" applyAlignment="0" applyProtection="0"/>
    <xf numFmtId="0" fontId="32" fillId="0" borderId="13" applyNumberFormat="0" applyFill="0" applyAlignment="0" applyProtection="0"/>
    <xf numFmtId="0" fontId="32" fillId="0" borderId="0" applyNumberFormat="0" applyFill="0" applyBorder="0" applyAlignment="0" applyProtection="0"/>
    <xf numFmtId="0" fontId="50" fillId="22" borderId="22" applyNumberFormat="0" applyAlignment="0" applyProtection="0"/>
    <xf numFmtId="0" fontId="24" fillId="22" borderId="7" applyNumberFormat="0" applyAlignment="0" applyProtection="0"/>
    <xf numFmtId="0" fontId="25" fillId="23" borderId="8" applyNumberFormat="0" applyAlignment="0" applyProtection="0"/>
    <xf numFmtId="0" fontId="17" fillId="5" borderId="0" applyNumberFormat="0" applyBorder="0" applyAlignment="0" applyProtection="0"/>
    <xf numFmtId="0" fontId="42" fillId="27" borderId="0" applyNumberFormat="0" applyBorder="0" applyAlignment="0" applyProtection="0"/>
    <xf numFmtId="0" fontId="28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53" fillId="0" borderId="30" applyNumberFormat="0" applyFill="0" applyAlignment="0" applyProtection="0"/>
  </cellStyleXfs>
  <cellXfs count="122">
    <xf numFmtId="0" fontId="0" fillId="0" borderId="0" xfId="0"/>
    <xf numFmtId="3" fontId="2" fillId="0" borderId="0" xfId="1" applyNumberFormat="1" applyFont="1" applyFill="1" applyAlignment="1" applyProtection="1">
      <alignment horizontal="right" vertical="center" wrapText="1"/>
    </xf>
    <xf numFmtId="3" fontId="3" fillId="0" borderId="0" xfId="1" applyNumberFormat="1" applyFont="1" applyProtection="1">
      <alignment horizontal="center" vertical="center" wrapText="1"/>
    </xf>
    <xf numFmtId="3" fontId="4" fillId="0" borderId="0" xfId="1" applyNumberFormat="1" applyFont="1" applyFill="1" applyAlignment="1" applyProtection="1">
      <alignment horizontal="center" vertical="center" wrapText="1"/>
    </xf>
    <xf numFmtId="3" fontId="5" fillId="0" borderId="0" xfId="1" applyNumberFormat="1" applyFont="1" applyFill="1" applyAlignment="1" applyProtection="1">
      <alignment horizontal="center" vertical="center" wrapText="1"/>
      <protection locked="0"/>
    </xf>
    <xf numFmtId="3" fontId="6" fillId="0" borderId="0" xfId="1" applyNumberFormat="1" applyFont="1" applyAlignment="1" applyProtection="1">
      <alignment horizontal="centerContinuous"/>
    </xf>
    <xf numFmtId="3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0" xfId="1" applyNumberFormat="1" applyFont="1" applyProtection="1">
      <alignment horizontal="center" vertical="center" wrapText="1"/>
    </xf>
    <xf numFmtId="3" fontId="6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Alignment="1" applyProtection="1">
      <alignment horizontal="center" vertical="center" wrapText="1"/>
    </xf>
    <xf numFmtId="3" fontId="5" fillId="0" borderId="1" xfId="1" applyNumberFormat="1" applyFont="1" applyFill="1" applyBorder="1" applyAlignment="1" applyProtection="1">
      <alignment horizontal="center" vertical="center" wrapText="1"/>
    </xf>
    <xf numFmtId="3" fontId="7" fillId="0" borderId="1" xfId="1" applyNumberFormat="1" applyFont="1" applyFill="1" applyBorder="1" applyAlignment="1" applyProtection="1">
      <alignment horizontal="center" vertical="center" wrapText="1"/>
    </xf>
    <xf numFmtId="3" fontId="6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/>
    <xf numFmtId="0" fontId="6" fillId="0" borderId="1" xfId="1" applyNumberFormat="1" applyFont="1" applyFill="1" applyBorder="1" applyAlignment="1" applyProtection="1">
      <alignment horizontal="center" vertical="center" wrapText="1"/>
    </xf>
    <xf numFmtId="0" fontId="3" fillId="0" borderId="1" xfId="1" applyNumberFormat="1" applyFont="1" applyFill="1" applyBorder="1" applyAlignment="1" applyProtection="1">
      <alignment horizontal="left" vertical="center" wrapText="1"/>
    </xf>
    <xf numFmtId="3" fontId="6" fillId="2" borderId="1" xfId="1" applyNumberFormat="1" applyFont="1" applyFill="1" applyBorder="1" applyAlignment="1" applyProtection="1">
      <alignment vertical="center" wrapText="1"/>
      <protection locked="0"/>
    </xf>
    <xf numFmtId="3" fontId="6" fillId="2" borderId="1" xfId="1" applyNumberFormat="1" applyFont="1" applyFill="1" applyBorder="1" applyAlignment="1" applyProtection="1">
      <protection locked="0"/>
    </xf>
    <xf numFmtId="0" fontId="8" fillId="0" borderId="1" xfId="1" applyNumberFormat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 applyProtection="1">
      <alignment horizontal="left" vertical="center" wrapText="1"/>
    </xf>
    <xf numFmtId="0" fontId="9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</xf>
    <xf numFmtId="3" fontId="3" fillId="0" borderId="0" xfId="1" applyNumberFormat="1" applyFont="1" applyBorder="1" applyProtection="1">
      <alignment horizontal="center" vertical="center" wrapText="1"/>
    </xf>
    <xf numFmtId="10" fontId="6" fillId="2" borderId="1" xfId="1" applyNumberFormat="1" applyFont="1" applyFill="1" applyBorder="1" applyAlignment="1" applyProtection="1">
      <protection locked="0"/>
    </xf>
    <xf numFmtId="0" fontId="5" fillId="0" borderId="1" xfId="1" applyNumberFormat="1" applyFont="1" applyFill="1" applyBorder="1" applyAlignment="1" applyProtection="1">
      <alignment horizontal="center" wrapText="1"/>
    </xf>
    <xf numFmtId="0" fontId="8" fillId="0" borderId="1" xfId="1" applyNumberFormat="1" applyFont="1" applyFill="1" applyBorder="1" applyAlignment="1" applyProtection="1">
      <alignment horizontal="center"/>
    </xf>
    <xf numFmtId="0" fontId="8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left"/>
    </xf>
    <xf numFmtId="0" fontId="3" fillId="0" borderId="1" xfId="1" applyNumberFormat="1" applyFont="1" applyFill="1" applyBorder="1" applyAlignment="1" applyProtection="1">
      <alignment horizontal="center" vertical="center" wrapText="1"/>
    </xf>
    <xf numFmtId="0" fontId="6" fillId="0" borderId="1" xfId="1" applyNumberFormat="1" applyFont="1" applyFill="1" applyBorder="1" applyAlignment="1" applyProtection="1">
      <alignment horizontal="right" vertical="center" wrapText="1"/>
    </xf>
    <xf numFmtId="0" fontId="10" fillId="0" borderId="1" xfId="1" applyNumberFormat="1" applyFont="1" applyFill="1" applyBorder="1" applyAlignment="1" applyProtection="1">
      <alignment horizontal="left" vertical="center" wrapText="1"/>
    </xf>
    <xf numFmtId="3" fontId="3" fillId="0" borderId="0" xfId="1" applyNumberFormat="1" applyFont="1" applyBorder="1" applyAlignment="1" applyProtection="1">
      <alignment horizontal="center" wrapText="1"/>
    </xf>
    <xf numFmtId="3" fontId="8" fillId="0" borderId="1" xfId="1" applyNumberFormat="1" applyFont="1" applyFill="1" applyBorder="1" applyAlignment="1" applyProtection="1">
      <alignment horizontal="left" vertical="center" wrapText="1"/>
    </xf>
    <xf numFmtId="3" fontId="6" fillId="0" borderId="1" xfId="1" applyNumberFormat="1" applyFont="1" applyFill="1" applyBorder="1" applyAlignment="1" applyProtection="1">
      <alignment vertical="center" wrapText="1"/>
      <protection locked="0"/>
    </xf>
    <xf numFmtId="3" fontId="3" fillId="0" borderId="1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Protection="1">
      <alignment horizontal="center" vertical="center" wrapText="1"/>
    </xf>
    <xf numFmtId="3" fontId="8" fillId="0" borderId="0" xfId="1" applyNumberFormat="1" applyFont="1" applyFill="1" applyBorder="1" applyAlignment="1" applyProtection="1">
      <alignment horizontal="left" vertical="center" wrapText="1"/>
    </xf>
    <xf numFmtId="3" fontId="6" fillId="0" borderId="0" xfId="1" applyNumberFormat="1" applyFont="1" applyFill="1" applyBorder="1" applyAlignment="1" applyProtection="1"/>
    <xf numFmtId="10" fontId="6" fillId="0" borderId="0" xfId="1" applyNumberFormat="1" applyFont="1" applyFill="1" applyBorder="1" applyAlignment="1" applyProtection="1"/>
    <xf numFmtId="0" fontId="3" fillId="0" borderId="0" xfId="1" applyNumberFormat="1" applyFont="1" applyFill="1" applyBorder="1" applyAlignment="1" applyProtection="1">
      <alignment horizontal="center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Alignment="1" applyProtection="1">
      <alignment horizontal="left" wrapText="1"/>
      <protection locked="0"/>
    </xf>
    <xf numFmtId="0" fontId="3" fillId="0" borderId="0" xfId="1" applyNumberFormat="1" applyFont="1" applyFill="1" applyBorder="1" applyProtection="1">
      <alignment horizontal="center" vertical="center" wrapText="1"/>
    </xf>
    <xf numFmtId="0" fontId="3" fillId="0" borderId="0" xfId="1" applyNumberFormat="1" applyFont="1" applyFill="1" applyProtection="1">
      <alignment horizontal="center" vertical="center" wrapText="1"/>
    </xf>
    <xf numFmtId="3" fontId="3" fillId="0" borderId="0" xfId="1" applyNumberFormat="1" applyFont="1" applyFill="1" applyBorder="1" applyProtection="1">
      <alignment horizontal="center" vertical="center" wrapText="1"/>
    </xf>
    <xf numFmtId="3" fontId="3" fillId="0" borderId="0" xfId="1" applyNumberFormat="1" applyFont="1" applyFill="1" applyProtection="1">
      <alignment horizontal="center" vertical="center" wrapText="1"/>
    </xf>
    <xf numFmtId="3" fontId="6" fillId="0" borderId="0" xfId="1" applyNumberFormat="1" applyFont="1" applyFill="1" applyBorder="1" applyProtection="1">
      <alignment horizontal="center" vertical="center" wrapText="1"/>
    </xf>
    <xf numFmtId="3" fontId="8" fillId="0" borderId="1" xfId="1" applyNumberFormat="1" applyFont="1" applyFill="1" applyBorder="1" applyAlignment="1" applyProtection="1">
      <alignment horizontal="center"/>
    </xf>
    <xf numFmtId="4" fontId="9" fillId="3" borderId="1" xfId="2" applyNumberFormat="1" applyFont="1" applyFill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left" vertical="center" wrapText="1"/>
    </xf>
    <xf numFmtId="3" fontId="3" fillId="0" borderId="1" xfId="1" applyNumberFormat="1" applyFont="1" applyFill="1" applyBorder="1" applyAlignment="1" applyProtection="1">
      <alignment horizontal="right" vertical="center" wrapText="1"/>
    </xf>
    <xf numFmtId="3" fontId="8" fillId="2" borderId="1" xfId="2" applyNumberFormat="1" applyFont="1" applyFill="1" applyBorder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center" vertical="center" wrapText="1"/>
    </xf>
    <xf numFmtId="3" fontId="3" fillId="0" borderId="1" xfId="1" applyNumberFormat="1" applyFont="1" applyFill="1" applyBorder="1" applyAlignment="1" applyProtection="1">
      <alignment horizontal="right" vertical="center"/>
    </xf>
    <xf numFmtId="3" fontId="6" fillId="0" borderId="1" xfId="1" applyNumberFormat="1" applyFont="1" applyFill="1" applyBorder="1" applyAlignment="1" applyProtection="1">
      <alignment horizontal="right" vertical="center" wrapText="1"/>
    </xf>
    <xf numFmtId="3" fontId="8" fillId="0" borderId="1" xfId="2" applyNumberFormat="1" applyFont="1" applyBorder="1" applyProtection="1">
      <alignment horizontal="right" vertical="center"/>
    </xf>
    <xf numFmtId="3" fontId="3" fillId="0" borderId="1" xfId="1" applyNumberFormat="1" applyFont="1" applyFill="1" applyBorder="1" applyAlignment="1" applyProtection="1">
      <alignment vertical="center" wrapText="1"/>
    </xf>
    <xf numFmtId="3" fontId="8" fillId="0" borderId="1" xfId="2" applyNumberFormat="1" applyFont="1" applyFill="1" applyBorder="1" applyProtection="1">
      <alignment horizontal="right" vertical="center"/>
    </xf>
    <xf numFmtId="3" fontId="8" fillId="0" borderId="1" xfId="1" applyNumberFormat="1" applyFont="1" applyFill="1" applyBorder="1" applyAlignment="1" applyProtection="1">
      <alignment horizontal="center" vertical="center"/>
    </xf>
    <xf numFmtId="3" fontId="8" fillId="0" borderId="1" xfId="2" applyNumberFormat="1" applyFont="1" applyFill="1" applyBorder="1" applyProtection="1">
      <alignment horizontal="right" vertical="center"/>
      <protection locked="0"/>
    </xf>
    <xf numFmtId="3" fontId="3" fillId="0" borderId="1" xfId="1" applyNumberFormat="1" applyFont="1" applyFill="1" applyBorder="1" applyAlignment="1" applyProtection="1">
      <alignment horizontal="right"/>
    </xf>
    <xf numFmtId="3" fontId="3" fillId="0" borderId="1" xfId="1" applyNumberFormat="1" applyFont="1" applyFill="1" applyBorder="1" applyAlignment="1" applyProtection="1">
      <alignment horizontal="left"/>
    </xf>
    <xf numFmtId="3" fontId="6" fillId="0" borderId="1" xfId="1" applyNumberFormat="1" applyFont="1" applyFill="1" applyBorder="1" applyAlignment="1" applyProtection="1">
      <alignment horizontal="center"/>
    </xf>
    <xf numFmtId="3" fontId="6" fillId="0" borderId="1" xfId="1" applyNumberFormat="1" applyFont="1" applyFill="1" applyBorder="1" applyAlignment="1" applyProtection="1">
      <alignment horizontal="right"/>
    </xf>
    <xf numFmtId="3" fontId="9" fillId="0" borderId="1" xfId="2" applyNumberFormat="1" applyFont="1" applyBorder="1" applyProtection="1">
      <alignment horizontal="right" vertical="center"/>
    </xf>
    <xf numFmtId="3" fontId="3" fillId="2" borderId="1" xfId="1" applyNumberFormat="1" applyFont="1" applyFill="1" applyBorder="1" applyProtection="1">
      <alignment horizontal="center" vertical="center" wrapText="1"/>
      <protection locked="0"/>
    </xf>
    <xf numFmtId="3" fontId="8" fillId="0" borderId="1" xfId="1" applyNumberFormat="1" applyFont="1" applyFill="1" applyBorder="1" applyAlignment="1" applyProtection="1">
      <alignment horizontal="right" vertical="center" wrapText="1"/>
    </xf>
    <xf numFmtId="3" fontId="3" fillId="0" borderId="0" xfId="1" applyNumberFormat="1" applyFont="1" applyFill="1" applyBorder="1" applyAlignment="1" applyProtection="1">
      <alignment horizontal="left"/>
    </xf>
    <xf numFmtId="0" fontId="3" fillId="0" borderId="0" xfId="1" applyNumberFormat="1" applyFont="1" applyFill="1" applyBorder="1" applyAlignment="1" applyProtection="1">
      <alignment horizontal="left" vertical="center" wrapText="1"/>
      <protection locked="0"/>
    </xf>
    <xf numFmtId="3" fontId="3" fillId="0" borderId="0" xfId="1" applyNumberFormat="1" applyFont="1" applyBorder="1" applyProtection="1">
      <alignment horizontal="center" vertical="center" wrapText="1"/>
      <protection locked="0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11" fillId="0" borderId="0" xfId="3" applyFont="1" applyAlignment="1" applyProtection="1">
      <alignment horizontal="center" vertical="center" wrapText="1"/>
      <protection locked="0"/>
    </xf>
    <xf numFmtId="14" fontId="11" fillId="0" borderId="0" xfId="3" applyNumberFormat="1" applyFont="1" applyAlignment="1" applyProtection="1">
      <alignment horizontal="center" vertical="center" wrapText="1"/>
      <protection locked="0"/>
    </xf>
    <xf numFmtId="0" fontId="11" fillId="0" borderId="1" xfId="4" applyFont="1" applyBorder="1"/>
    <xf numFmtId="0" fontId="11" fillId="0" borderId="1" xfId="4" applyFont="1" applyBorder="1" applyAlignment="1">
      <alignment horizontal="left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right"/>
    </xf>
    <xf numFmtId="0" fontId="8" fillId="0" borderId="1" xfId="4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0" fontId="11" fillId="0" borderId="1" xfId="4" applyFont="1" applyBorder="1" applyAlignment="1">
      <alignment horizontal="right"/>
    </xf>
    <xf numFmtId="3" fontId="11" fillId="0" borderId="1" xfId="0" applyNumberFormat="1" applyFont="1" applyFill="1" applyBorder="1" applyAlignment="1">
      <alignment horizontal="right" vertical="center"/>
    </xf>
    <xf numFmtId="3" fontId="11" fillId="2" borderId="1" xfId="5" applyNumberFormat="1" applyFont="1" applyFill="1" applyBorder="1" applyAlignment="1" applyProtection="1">
      <alignment horizontal="right" vertical="center"/>
      <protection locked="0"/>
    </xf>
    <xf numFmtId="0" fontId="11" fillId="0" borderId="1" xfId="4" applyFont="1" applyFill="1" applyBorder="1" applyAlignment="1">
      <alignment horizontal="right"/>
    </xf>
    <xf numFmtId="3" fontId="11" fillId="2" borderId="1" xfId="6" applyNumberFormat="1" applyFont="1" applyFill="1" applyBorder="1" applyAlignment="1" applyProtection="1">
      <alignment horizontal="right" vertical="center"/>
      <protection locked="0"/>
    </xf>
    <xf numFmtId="0" fontId="13" fillId="0" borderId="1" xfId="4" applyFont="1" applyFill="1" applyBorder="1" applyAlignment="1">
      <alignment horizontal="right"/>
    </xf>
    <xf numFmtId="0" fontId="13" fillId="0" borderId="1" xfId="4" applyFont="1" applyBorder="1" applyAlignment="1">
      <alignment horizontal="left" vertical="center" wrapText="1"/>
    </xf>
    <xf numFmtId="3" fontId="11" fillId="2" borderId="1" xfId="7" applyNumberFormat="1" applyFont="1" applyFill="1" applyBorder="1" applyAlignment="1" applyProtection="1">
      <alignment horizontal="right" vertical="center"/>
      <protection locked="0"/>
    </xf>
    <xf numFmtId="0" fontId="13" fillId="0" borderId="1" xfId="4" applyFont="1" applyBorder="1" applyAlignment="1">
      <alignment horizontal="right"/>
    </xf>
    <xf numFmtId="3" fontId="11" fillId="2" borderId="1" xfId="8" applyNumberFormat="1" applyFont="1" applyFill="1" applyBorder="1" applyAlignment="1" applyProtection="1">
      <alignment horizontal="right" vertical="center"/>
      <protection locked="0"/>
    </xf>
    <xf numFmtId="3" fontId="11" fillId="2" borderId="1" xfId="9" applyNumberFormat="1" applyFont="1" applyFill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11" fillId="0" borderId="0" xfId="0" applyFont="1" applyBorder="1"/>
    <xf numFmtId="0" fontId="8" fillId="0" borderId="0" xfId="0" applyFont="1" applyAlignment="1">
      <alignment horizontal="left" vertical="center" wrapText="1"/>
    </xf>
    <xf numFmtId="0" fontId="3" fillId="0" borderId="0" xfId="1" applyNumberFormat="1" applyFont="1" applyFill="1" applyBorder="1">
      <alignment horizontal="center" vertical="center" wrapText="1"/>
    </xf>
    <xf numFmtId="3" fontId="3" fillId="0" borderId="0" xfId="1" applyNumberFormat="1" applyFont="1" applyBorder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3" fontId="11" fillId="0" borderId="0" xfId="10" applyFont="1" applyAlignment="1" applyProtection="1">
      <alignment horizontal="center" vertical="center" wrapText="1"/>
      <protection locked="0"/>
    </xf>
    <xf numFmtId="3" fontId="11" fillId="0" borderId="0" xfId="10" applyFont="1" applyAlignment="1" applyProtection="1">
      <alignment vertical="center" wrapText="1"/>
      <protection locked="0"/>
    </xf>
    <xf numFmtId="3" fontId="11" fillId="0" borderId="0" xfId="10" applyFont="1" applyAlignment="1" applyProtection="1">
      <alignment horizontal="right" vertical="center" wrapText="1"/>
      <protection locked="0"/>
    </xf>
    <xf numFmtId="3" fontId="14" fillId="0" borderId="0" xfId="10" applyFont="1" applyAlignment="1" applyProtection="1">
      <alignment horizontal="right" vertical="center" wrapText="1"/>
      <protection locked="0"/>
    </xf>
    <xf numFmtId="3" fontId="11" fillId="0" borderId="0" xfId="10" applyFont="1">
      <alignment horizontal="right" vertical="center"/>
    </xf>
    <xf numFmtId="3" fontId="7" fillId="0" borderId="0" xfId="10" applyFont="1" applyAlignment="1" applyProtection="1">
      <alignment horizontal="center" vertical="center" wrapText="1"/>
      <protection locked="0"/>
    </xf>
    <xf numFmtId="0" fontId="7" fillId="0" borderId="0" xfId="11" applyFont="1" applyAlignment="1" applyProtection="1">
      <alignment horizontal="center" vertical="center" wrapText="1"/>
      <protection locked="0"/>
    </xf>
    <xf numFmtId="3" fontId="11" fillId="0" borderId="1" xfId="10" applyFont="1" applyBorder="1" applyAlignment="1" applyProtection="1">
      <alignment horizontal="center" vertical="center" wrapText="1"/>
    </xf>
    <xf numFmtId="3" fontId="11" fillId="0" borderId="1" xfId="10" applyFont="1" applyBorder="1" applyAlignment="1" applyProtection="1">
      <alignment vertical="center" wrapText="1"/>
    </xf>
    <xf numFmtId="3" fontId="11" fillId="2" borderId="1" xfId="10" applyFont="1" applyFill="1" applyBorder="1" applyAlignment="1" applyProtection="1">
      <alignment horizontal="right" vertical="center" wrapText="1"/>
      <protection locked="0"/>
    </xf>
    <xf numFmtId="3" fontId="11" fillId="0" borderId="1" xfId="10" applyFont="1" applyFill="1" applyBorder="1" applyAlignment="1" applyProtection="1">
      <alignment horizontal="right" vertical="center" wrapText="1"/>
    </xf>
    <xf numFmtId="3" fontId="11" fillId="0" borderId="0" xfId="10" applyFont="1" applyAlignment="1" applyProtection="1">
      <alignment horizontal="center" vertical="center" wrapText="1"/>
      <protection locked="0"/>
    </xf>
    <xf numFmtId="3" fontId="11" fillId="0" borderId="0" xfId="10" applyFont="1" applyAlignment="1">
      <alignment horizontal="center" vertical="center" wrapText="1"/>
    </xf>
    <xf numFmtId="3" fontId="11" fillId="0" borderId="0" xfId="10" applyFont="1" applyAlignment="1">
      <alignment vertical="center" wrapText="1"/>
    </xf>
    <xf numFmtId="3" fontId="11" fillId="0" borderId="0" xfId="10" applyFont="1" applyAlignment="1">
      <alignment horizontal="right" vertical="center" wrapText="1"/>
    </xf>
    <xf numFmtId="3" fontId="1" fillId="0" borderId="0" xfId="10">
      <alignment horizontal="right" vertical="center"/>
    </xf>
  </cellXfs>
  <cellStyles count="1411">
    <cellStyle name="20% - Accent1 2" xfId="12"/>
    <cellStyle name="20% - Accent2 2" xfId="13"/>
    <cellStyle name="20% - Accent3 2" xfId="14"/>
    <cellStyle name="20% - Accent4 2" xfId="15"/>
    <cellStyle name="20% - Accent5 2" xfId="16"/>
    <cellStyle name="20% - Accent6 2" xfId="17"/>
    <cellStyle name="20% - Акцент1" xfId="18"/>
    <cellStyle name="20% - Акцент2" xfId="19"/>
    <cellStyle name="20% - Акцент3" xfId="20"/>
    <cellStyle name="20% - Акцент4" xfId="21"/>
    <cellStyle name="20% - Акцент5" xfId="22"/>
    <cellStyle name="20% - Акцент6" xfId="23"/>
    <cellStyle name="40% - Accent1 2" xfId="24"/>
    <cellStyle name="40% - Accent2 2" xfId="25"/>
    <cellStyle name="40% - Accent3 2" xfId="26"/>
    <cellStyle name="40% - Accent4 2" xfId="27"/>
    <cellStyle name="40% - Accent5 2" xfId="28"/>
    <cellStyle name="40% - Accent6 2" xfId="29"/>
    <cellStyle name="40% - Акцент1" xfId="30"/>
    <cellStyle name="40% - Акцент2" xfId="31"/>
    <cellStyle name="40% - Акцент3" xfId="32"/>
    <cellStyle name="40% - Акцент4" xfId="33"/>
    <cellStyle name="40% - Акцент5" xfId="34"/>
    <cellStyle name="40% - Акцент6" xfId="35"/>
    <cellStyle name="60% - Accent1 2" xfId="36"/>
    <cellStyle name="60% - Accent2 2" xfId="37"/>
    <cellStyle name="60% - Accent3 2" xfId="38"/>
    <cellStyle name="60% - Accent4 2" xfId="39"/>
    <cellStyle name="60% - Accent5 2" xfId="40"/>
    <cellStyle name="60% - Accent6 2" xfId="41"/>
    <cellStyle name="60% - Акцент1" xfId="42"/>
    <cellStyle name="60% - Акцент2" xfId="43"/>
    <cellStyle name="60% - Акцент3" xfId="44"/>
    <cellStyle name="60% - Акцент4" xfId="45"/>
    <cellStyle name="60% - Акцент5" xfId="46"/>
    <cellStyle name="60% - Акцент6" xfId="47"/>
    <cellStyle name="Accent1 2" xfId="48"/>
    <cellStyle name="Accent2 2" xfId="49"/>
    <cellStyle name="Accent3 2" xfId="50"/>
    <cellStyle name="Accent4 2" xfId="51"/>
    <cellStyle name="Accent5 2" xfId="52"/>
    <cellStyle name="Accent6 2" xfId="53"/>
    <cellStyle name="Bad 2" xfId="54"/>
    <cellStyle name="B-DownLine" xfId="55"/>
    <cellStyle name="B-DownLine 2" xfId="56"/>
    <cellStyle name="B-DownLine 3" xfId="57"/>
    <cellStyle name="blanka" xfId="58"/>
    <cellStyle name="blanka 2" xfId="59"/>
    <cellStyle name="blanka 3" xfId="60"/>
    <cellStyle name="B-NoBorders" xfId="61"/>
    <cellStyle name="BORDER" xfId="62"/>
    <cellStyle name="broj" xfId="63"/>
    <cellStyle name="broj Right Indent" xfId="64"/>
    <cellStyle name="broj Right Indent 2" xfId="65"/>
    <cellStyle name="broj Right Indent 3" xfId="66"/>
    <cellStyle name="broj_Pril_1" xfId="67"/>
    <cellStyle name="broj-tit" xfId="68"/>
    <cellStyle name="B-Time" xfId="69"/>
    <cellStyle name="B-UpLine" xfId="70"/>
    <cellStyle name="B-UpLine 2" xfId="71"/>
    <cellStyle name="B-UpLine 3" xfId="72"/>
    <cellStyle name="B-UpRight" xfId="73"/>
    <cellStyle name="Calculation 2" xfId="74"/>
    <cellStyle name="Center" xfId="75"/>
    <cellStyle name="Center 2" xfId="76"/>
    <cellStyle name="Center 3" xfId="77"/>
    <cellStyle name="CenterAcross" xfId="78"/>
    <cellStyle name="CenterAcross 2" xfId="79"/>
    <cellStyle name="CenterAcross 3" xfId="80"/>
    <cellStyle name="CenterText" xfId="81"/>
    <cellStyle name="CenterText 2" xfId="82"/>
    <cellStyle name="CenterText 3" xfId="83"/>
    <cellStyle name="Check Cell 2" xfId="84"/>
    <cellStyle name="Color" xfId="85"/>
    <cellStyle name="ColorGray" xfId="86"/>
    <cellStyle name="ColorGray 2" xfId="87"/>
    <cellStyle name="ColorGray 3" xfId="88"/>
    <cellStyle name="Comma 10" xfId="89"/>
    <cellStyle name="Comma 10 2" xfId="90"/>
    <cellStyle name="Comma 10 3" xfId="91"/>
    <cellStyle name="Comma 10 3 2" xfId="92"/>
    <cellStyle name="Comma 10 4" xfId="93"/>
    <cellStyle name="Comma 100" xfId="94"/>
    <cellStyle name="Comma 100 2" xfId="95"/>
    <cellStyle name="Comma 101" xfId="96"/>
    <cellStyle name="Comma 101 2" xfId="97"/>
    <cellStyle name="Comma 102" xfId="98"/>
    <cellStyle name="Comma 102 2" xfId="99"/>
    <cellStyle name="Comma 103" xfId="100"/>
    <cellStyle name="Comma 103 2" xfId="101"/>
    <cellStyle name="Comma 104" xfId="102"/>
    <cellStyle name="Comma 104 2" xfId="103"/>
    <cellStyle name="Comma 105" xfId="104"/>
    <cellStyle name="Comma 105 2" xfId="105"/>
    <cellStyle name="Comma 106" xfId="106"/>
    <cellStyle name="Comma 106 2" xfId="107"/>
    <cellStyle name="Comma 107" xfId="108"/>
    <cellStyle name="Comma 107 2" xfId="109"/>
    <cellStyle name="Comma 108" xfId="110"/>
    <cellStyle name="Comma 108 2" xfId="111"/>
    <cellStyle name="Comma 109" xfId="112"/>
    <cellStyle name="Comma 109 2" xfId="113"/>
    <cellStyle name="Comma 11" xfId="114"/>
    <cellStyle name="Comma 11 2" xfId="115"/>
    <cellStyle name="Comma 11 3" xfId="116"/>
    <cellStyle name="Comma 11 3 2" xfId="117"/>
    <cellStyle name="Comma 11 4" xfId="118"/>
    <cellStyle name="Comma 110" xfId="119"/>
    <cellStyle name="Comma 110 2" xfId="120"/>
    <cellStyle name="Comma 111" xfId="121"/>
    <cellStyle name="Comma 111 2" xfId="122"/>
    <cellStyle name="Comma 112" xfId="123"/>
    <cellStyle name="Comma 112 2" xfId="124"/>
    <cellStyle name="Comma 113" xfId="125"/>
    <cellStyle name="Comma 113 2" xfId="126"/>
    <cellStyle name="Comma 114" xfId="127"/>
    <cellStyle name="Comma 114 2" xfId="128"/>
    <cellStyle name="Comma 114 3" xfId="129"/>
    <cellStyle name="Comma 114 3 2" xfId="130"/>
    <cellStyle name="Comma 114 4" xfId="131"/>
    <cellStyle name="Comma 115" xfId="132"/>
    <cellStyle name="Comma 115 2" xfId="133"/>
    <cellStyle name="Comma 115 3" xfId="134"/>
    <cellStyle name="Comma 115 3 2" xfId="135"/>
    <cellStyle name="Comma 115 4" xfId="136"/>
    <cellStyle name="Comma 116" xfId="137"/>
    <cellStyle name="Comma 116 2" xfId="138"/>
    <cellStyle name="Comma 116 3" xfId="139"/>
    <cellStyle name="Comma 116 3 2" xfId="140"/>
    <cellStyle name="Comma 116 4" xfId="141"/>
    <cellStyle name="Comma 117" xfId="142"/>
    <cellStyle name="Comma 117 2" xfId="143"/>
    <cellStyle name="Comma 117 3" xfId="144"/>
    <cellStyle name="Comma 117 3 2" xfId="145"/>
    <cellStyle name="Comma 117 4" xfId="146"/>
    <cellStyle name="Comma 118" xfId="147"/>
    <cellStyle name="Comma 118 2" xfId="148"/>
    <cellStyle name="Comma 118 3" xfId="149"/>
    <cellStyle name="Comma 118 3 2" xfId="150"/>
    <cellStyle name="Comma 118 4" xfId="151"/>
    <cellStyle name="Comma 119" xfId="152"/>
    <cellStyle name="Comma 119 2" xfId="153"/>
    <cellStyle name="Comma 119 3" xfId="154"/>
    <cellStyle name="Comma 119 3 2" xfId="155"/>
    <cellStyle name="Comma 119 4" xfId="156"/>
    <cellStyle name="Comma 12" xfId="157"/>
    <cellStyle name="Comma 12 2" xfId="158"/>
    <cellStyle name="Comma 12 3" xfId="159"/>
    <cellStyle name="Comma 12 3 2" xfId="160"/>
    <cellStyle name="Comma 12 4" xfId="161"/>
    <cellStyle name="Comma 120" xfId="162"/>
    <cellStyle name="Comma 120 2" xfId="163"/>
    <cellStyle name="Comma 120 3" xfId="164"/>
    <cellStyle name="Comma 120 3 2" xfId="165"/>
    <cellStyle name="Comma 120 4" xfId="166"/>
    <cellStyle name="Comma 121" xfId="167"/>
    <cellStyle name="Comma 121 2" xfId="168"/>
    <cellStyle name="Comma 121 3" xfId="169"/>
    <cellStyle name="Comma 121 3 2" xfId="170"/>
    <cellStyle name="Comma 121 4" xfId="171"/>
    <cellStyle name="Comma 122" xfId="172"/>
    <cellStyle name="Comma 122 2" xfId="173"/>
    <cellStyle name="Comma 122 3" xfId="174"/>
    <cellStyle name="Comma 122 3 2" xfId="175"/>
    <cellStyle name="Comma 122 4" xfId="176"/>
    <cellStyle name="Comma 123" xfId="177"/>
    <cellStyle name="Comma 123 2" xfId="178"/>
    <cellStyle name="Comma 123 3" xfId="179"/>
    <cellStyle name="Comma 123 3 2" xfId="180"/>
    <cellStyle name="Comma 123 4" xfId="181"/>
    <cellStyle name="Comma 124" xfId="182"/>
    <cellStyle name="Comma 124 2" xfId="183"/>
    <cellStyle name="Comma 124 3" xfId="184"/>
    <cellStyle name="Comma 124 3 2" xfId="185"/>
    <cellStyle name="Comma 124 4" xfId="186"/>
    <cellStyle name="Comma 125" xfId="187"/>
    <cellStyle name="Comma 125 2" xfId="188"/>
    <cellStyle name="Comma 125 3" xfId="189"/>
    <cellStyle name="Comma 125 3 2" xfId="190"/>
    <cellStyle name="Comma 125 4" xfId="191"/>
    <cellStyle name="Comma 126" xfId="192"/>
    <cellStyle name="Comma 126 2" xfId="193"/>
    <cellStyle name="Comma 126 3" xfId="194"/>
    <cellStyle name="Comma 126 3 2" xfId="195"/>
    <cellStyle name="Comma 126 4" xfId="196"/>
    <cellStyle name="Comma 127" xfId="197"/>
    <cellStyle name="Comma 127 2" xfId="198"/>
    <cellStyle name="Comma 127 3" xfId="199"/>
    <cellStyle name="Comma 127 3 2" xfId="200"/>
    <cellStyle name="Comma 127 4" xfId="201"/>
    <cellStyle name="Comma 128" xfId="202"/>
    <cellStyle name="Comma 128 2" xfId="203"/>
    <cellStyle name="Comma 128 3" xfId="204"/>
    <cellStyle name="Comma 128 3 2" xfId="205"/>
    <cellStyle name="Comma 128 4" xfId="206"/>
    <cellStyle name="Comma 129" xfId="207"/>
    <cellStyle name="Comma 129 2" xfId="208"/>
    <cellStyle name="Comma 129 3" xfId="209"/>
    <cellStyle name="Comma 129 3 2" xfId="210"/>
    <cellStyle name="Comma 129 4" xfId="211"/>
    <cellStyle name="Comma 13" xfId="212"/>
    <cellStyle name="Comma 13 2" xfId="213"/>
    <cellStyle name="Comma 13 3" xfId="214"/>
    <cellStyle name="Comma 13 3 2" xfId="215"/>
    <cellStyle name="Comma 13 4" xfId="216"/>
    <cellStyle name="Comma 130" xfId="217"/>
    <cellStyle name="Comma 130 2" xfId="218"/>
    <cellStyle name="Comma 130 3" xfId="219"/>
    <cellStyle name="Comma 130 3 2" xfId="220"/>
    <cellStyle name="Comma 130 4" xfId="221"/>
    <cellStyle name="Comma 131" xfId="222"/>
    <cellStyle name="Comma 131 2" xfId="223"/>
    <cellStyle name="Comma 131 3" xfId="224"/>
    <cellStyle name="Comma 131 3 2" xfId="225"/>
    <cellStyle name="Comma 131 4" xfId="226"/>
    <cellStyle name="Comma 132" xfId="227"/>
    <cellStyle name="Comma 132 2" xfId="228"/>
    <cellStyle name="Comma 132 3" xfId="229"/>
    <cellStyle name="Comma 132 3 2" xfId="230"/>
    <cellStyle name="Comma 132 4" xfId="231"/>
    <cellStyle name="Comma 133" xfId="232"/>
    <cellStyle name="Comma 133 2" xfId="233"/>
    <cellStyle name="Comma 133 3" xfId="234"/>
    <cellStyle name="Comma 133 3 2" xfId="235"/>
    <cellStyle name="Comma 133 4" xfId="236"/>
    <cellStyle name="Comma 134" xfId="237"/>
    <cellStyle name="Comma 134 2" xfId="238"/>
    <cellStyle name="Comma 134 3" xfId="239"/>
    <cellStyle name="Comma 134 3 2" xfId="240"/>
    <cellStyle name="Comma 134 4" xfId="241"/>
    <cellStyle name="Comma 135" xfId="242"/>
    <cellStyle name="Comma 135 2" xfId="243"/>
    <cellStyle name="Comma 135 3" xfId="244"/>
    <cellStyle name="Comma 135 3 2" xfId="245"/>
    <cellStyle name="Comma 135 4" xfId="246"/>
    <cellStyle name="Comma 136" xfId="247"/>
    <cellStyle name="Comma 136 2" xfId="248"/>
    <cellStyle name="Comma 136 3" xfId="249"/>
    <cellStyle name="Comma 136 3 2" xfId="250"/>
    <cellStyle name="Comma 136 4" xfId="251"/>
    <cellStyle name="Comma 137" xfId="252"/>
    <cellStyle name="Comma 137 2" xfId="253"/>
    <cellStyle name="Comma 137 3" xfId="254"/>
    <cellStyle name="Comma 137 3 2" xfId="255"/>
    <cellStyle name="Comma 137 4" xfId="256"/>
    <cellStyle name="Comma 138" xfId="257"/>
    <cellStyle name="Comma 138 2" xfId="258"/>
    <cellStyle name="Comma 138 3" xfId="259"/>
    <cellStyle name="Comma 138 3 2" xfId="260"/>
    <cellStyle name="Comma 138 4" xfId="261"/>
    <cellStyle name="Comma 139" xfId="262"/>
    <cellStyle name="Comma 139 2" xfId="263"/>
    <cellStyle name="Comma 139 3" xfId="264"/>
    <cellStyle name="Comma 139 3 2" xfId="265"/>
    <cellStyle name="Comma 139 4" xfId="266"/>
    <cellStyle name="Comma 14" xfId="267"/>
    <cellStyle name="Comma 14 2" xfId="268"/>
    <cellStyle name="Comma 14 3" xfId="269"/>
    <cellStyle name="Comma 14 3 2" xfId="270"/>
    <cellStyle name="Comma 14 4" xfId="271"/>
    <cellStyle name="Comma 140" xfId="272"/>
    <cellStyle name="Comma 140 2" xfId="273"/>
    <cellStyle name="Comma 140 3" xfId="274"/>
    <cellStyle name="Comma 140 3 2" xfId="275"/>
    <cellStyle name="Comma 140 4" xfId="276"/>
    <cellStyle name="Comma 141" xfId="277"/>
    <cellStyle name="Comma 141 2" xfId="278"/>
    <cellStyle name="Comma 141 3" xfId="279"/>
    <cellStyle name="Comma 141 3 2" xfId="280"/>
    <cellStyle name="Comma 141 4" xfId="281"/>
    <cellStyle name="Comma 142" xfId="282"/>
    <cellStyle name="Comma 142 2" xfId="283"/>
    <cellStyle name="Comma 142 3" xfId="284"/>
    <cellStyle name="Comma 142 3 2" xfId="285"/>
    <cellStyle name="Comma 142 4" xfId="286"/>
    <cellStyle name="Comma 143" xfId="287"/>
    <cellStyle name="Comma 143 2" xfId="288"/>
    <cellStyle name="Comma 143 3" xfId="289"/>
    <cellStyle name="Comma 143 3 2" xfId="290"/>
    <cellStyle name="Comma 143 4" xfId="291"/>
    <cellStyle name="Comma 144" xfId="292"/>
    <cellStyle name="Comma 144 2" xfId="293"/>
    <cellStyle name="Comma 144 3" xfId="294"/>
    <cellStyle name="Comma 144 3 2" xfId="295"/>
    <cellStyle name="Comma 144 4" xfId="296"/>
    <cellStyle name="Comma 145" xfId="297"/>
    <cellStyle name="Comma 145 2" xfId="298"/>
    <cellStyle name="Comma 145 3" xfId="299"/>
    <cellStyle name="Comma 145 3 2" xfId="300"/>
    <cellStyle name="Comma 145 4" xfId="301"/>
    <cellStyle name="Comma 146" xfId="302"/>
    <cellStyle name="Comma 146 2" xfId="303"/>
    <cellStyle name="Comma 146 3" xfId="304"/>
    <cellStyle name="Comma 146 3 2" xfId="305"/>
    <cellStyle name="Comma 146 4" xfId="306"/>
    <cellStyle name="Comma 147" xfId="307"/>
    <cellStyle name="Comma 147 2" xfId="308"/>
    <cellStyle name="Comma 147 3" xfId="309"/>
    <cellStyle name="Comma 147 3 2" xfId="310"/>
    <cellStyle name="Comma 147 4" xfId="311"/>
    <cellStyle name="Comma 148" xfId="312"/>
    <cellStyle name="Comma 148 2" xfId="313"/>
    <cellStyle name="Comma 148 3" xfId="314"/>
    <cellStyle name="Comma 148 3 2" xfId="315"/>
    <cellStyle name="Comma 148 4" xfId="316"/>
    <cellStyle name="Comma 149" xfId="317"/>
    <cellStyle name="Comma 149 2" xfId="318"/>
    <cellStyle name="Comma 149 3" xfId="319"/>
    <cellStyle name="Comma 149 3 2" xfId="320"/>
    <cellStyle name="Comma 149 4" xfId="321"/>
    <cellStyle name="Comma 15" xfId="322"/>
    <cellStyle name="Comma 15 2" xfId="323"/>
    <cellStyle name="Comma 15 3" xfId="324"/>
    <cellStyle name="Comma 15 3 2" xfId="325"/>
    <cellStyle name="Comma 15 4" xfId="326"/>
    <cellStyle name="Comma 150" xfId="327"/>
    <cellStyle name="Comma 150 2" xfId="328"/>
    <cellStyle name="Comma 151" xfId="329"/>
    <cellStyle name="Comma 151 2" xfId="330"/>
    <cellStyle name="Comma 152" xfId="331"/>
    <cellStyle name="Comma 152 2" xfId="332"/>
    <cellStyle name="Comma 153" xfId="333"/>
    <cellStyle name="Comma 153 2" xfId="334"/>
    <cellStyle name="Comma 154" xfId="335"/>
    <cellStyle name="Comma 154 2" xfId="336"/>
    <cellStyle name="Comma 154 3" xfId="337"/>
    <cellStyle name="Comma 154 3 2" xfId="338"/>
    <cellStyle name="Comma 154 4" xfId="339"/>
    <cellStyle name="Comma 155" xfId="340"/>
    <cellStyle name="Comma 155 2" xfId="341"/>
    <cellStyle name="Comma 156" xfId="342"/>
    <cellStyle name="Comma 156 2" xfId="343"/>
    <cellStyle name="Comma 157" xfId="344"/>
    <cellStyle name="Comma 157 2" xfId="345"/>
    <cellStyle name="Comma 158" xfId="346"/>
    <cellStyle name="Comma 158 2" xfId="347"/>
    <cellStyle name="Comma 159" xfId="348"/>
    <cellStyle name="Comma 159 2" xfId="349"/>
    <cellStyle name="Comma 16" xfId="350"/>
    <cellStyle name="Comma 16 2" xfId="351"/>
    <cellStyle name="Comma 16 3" xfId="352"/>
    <cellStyle name="Comma 16 3 2" xfId="353"/>
    <cellStyle name="Comma 16 4" xfId="354"/>
    <cellStyle name="Comma 160" xfId="355"/>
    <cellStyle name="Comma 160 2" xfId="356"/>
    <cellStyle name="Comma 161" xfId="357"/>
    <cellStyle name="Comma 161 2" xfId="358"/>
    <cellStyle name="Comma 162" xfId="359"/>
    <cellStyle name="Comma 162 2" xfId="360"/>
    <cellStyle name="Comma 162 3" xfId="361"/>
    <cellStyle name="Comma 162 3 2" xfId="362"/>
    <cellStyle name="Comma 162 4" xfId="363"/>
    <cellStyle name="Comma 163" xfId="364"/>
    <cellStyle name="Comma 163 2" xfId="365"/>
    <cellStyle name="Comma 164" xfId="366"/>
    <cellStyle name="Comma 164 2" xfId="367"/>
    <cellStyle name="Comma 165" xfId="368"/>
    <cellStyle name="Comma 165 2" xfId="369"/>
    <cellStyle name="Comma 166" xfId="370"/>
    <cellStyle name="Comma 166 2" xfId="371"/>
    <cellStyle name="Comma 167" xfId="372"/>
    <cellStyle name="Comma 167 2" xfId="373"/>
    <cellStyle name="Comma 168" xfId="374"/>
    <cellStyle name="Comma 168 2" xfId="375"/>
    <cellStyle name="Comma 169" xfId="376"/>
    <cellStyle name="Comma 169 2" xfId="377"/>
    <cellStyle name="Comma 17" xfId="378"/>
    <cellStyle name="Comma 17 2" xfId="379"/>
    <cellStyle name="Comma 17 3" xfId="380"/>
    <cellStyle name="Comma 17 3 2" xfId="381"/>
    <cellStyle name="Comma 17 4" xfId="382"/>
    <cellStyle name="Comma 170" xfId="383"/>
    <cellStyle name="Comma 170 2" xfId="384"/>
    <cellStyle name="Comma 171" xfId="385"/>
    <cellStyle name="Comma 171 2" xfId="386"/>
    <cellStyle name="Comma 172" xfId="387"/>
    <cellStyle name="Comma 172 2" xfId="388"/>
    <cellStyle name="Comma 173" xfId="389"/>
    <cellStyle name="Comma 173 2" xfId="390"/>
    <cellStyle name="Comma 174" xfId="391"/>
    <cellStyle name="Comma 174 2" xfId="392"/>
    <cellStyle name="Comma 175" xfId="393"/>
    <cellStyle name="Comma 175 2" xfId="394"/>
    <cellStyle name="Comma 176" xfId="395"/>
    <cellStyle name="Comma 176 2" xfId="396"/>
    <cellStyle name="Comma 177" xfId="397"/>
    <cellStyle name="Comma 177 2" xfId="398"/>
    <cellStyle name="Comma 178" xfId="399"/>
    <cellStyle name="Comma 178 2" xfId="400"/>
    <cellStyle name="Comma 179" xfId="401"/>
    <cellStyle name="Comma 179 2" xfId="402"/>
    <cellStyle name="Comma 18" xfId="403"/>
    <cellStyle name="Comma 18 2" xfId="404"/>
    <cellStyle name="Comma 18 3" xfId="405"/>
    <cellStyle name="Comma 18 3 2" xfId="406"/>
    <cellStyle name="Comma 18 4" xfId="407"/>
    <cellStyle name="Comma 180" xfId="408"/>
    <cellStyle name="Comma 180 2" xfId="409"/>
    <cellStyle name="Comma 181" xfId="410"/>
    <cellStyle name="Comma 181 2" xfId="411"/>
    <cellStyle name="Comma 182" xfId="412"/>
    <cellStyle name="Comma 182 2" xfId="413"/>
    <cellStyle name="Comma 183" xfId="414"/>
    <cellStyle name="Comma 183 2" xfId="415"/>
    <cellStyle name="Comma 184" xfId="416"/>
    <cellStyle name="Comma 184 2" xfId="417"/>
    <cellStyle name="Comma 185" xfId="418"/>
    <cellStyle name="Comma 185 2" xfId="419"/>
    <cellStyle name="Comma 186" xfId="420"/>
    <cellStyle name="Comma 186 2" xfId="421"/>
    <cellStyle name="Comma 187" xfId="422"/>
    <cellStyle name="Comma 187 2" xfId="423"/>
    <cellStyle name="Comma 188" xfId="424"/>
    <cellStyle name="Comma 188 2" xfId="425"/>
    <cellStyle name="Comma 189" xfId="426"/>
    <cellStyle name="Comma 19" xfId="427"/>
    <cellStyle name="Comma 19 2" xfId="428"/>
    <cellStyle name="Comma 19 3" xfId="429"/>
    <cellStyle name="Comma 19 3 2" xfId="430"/>
    <cellStyle name="Comma 19 4" xfId="431"/>
    <cellStyle name="Comma 190" xfId="432"/>
    <cellStyle name="Comma 191" xfId="433"/>
    <cellStyle name="Comma 192" xfId="434"/>
    <cellStyle name="Comma 193" xfId="435"/>
    <cellStyle name="Comma 194" xfId="436"/>
    <cellStyle name="Comma 194 10" xfId="437"/>
    <cellStyle name="Comma 194 10 2" xfId="438"/>
    <cellStyle name="Comma 194 11" xfId="439"/>
    <cellStyle name="Comma 194 11 2" xfId="440"/>
    <cellStyle name="Comma 194 12" xfId="441"/>
    <cellStyle name="Comma 194 12 2" xfId="442"/>
    <cellStyle name="Comma 194 13" xfId="443"/>
    <cellStyle name="Comma 194 13 2" xfId="444"/>
    <cellStyle name="Comma 194 14" xfId="445"/>
    <cellStyle name="Comma 194 14 2" xfId="446"/>
    <cellStyle name="Comma 194 15" xfId="447"/>
    <cellStyle name="Comma 194 15 2" xfId="448"/>
    <cellStyle name="Comma 194 16" xfId="449"/>
    <cellStyle name="Comma 194 16 2" xfId="450"/>
    <cellStyle name="Comma 194 17" xfId="451"/>
    <cellStyle name="Comma 194 17 2" xfId="452"/>
    <cellStyle name="Comma 194 18" xfId="453"/>
    <cellStyle name="Comma 194 18 2" xfId="454"/>
    <cellStyle name="Comma 194 19" xfId="455"/>
    <cellStyle name="Comma 194 19 2" xfId="456"/>
    <cellStyle name="Comma 194 2" xfId="457"/>
    <cellStyle name="Comma 194 2 2" xfId="458"/>
    <cellStyle name="Comma 194 20" xfId="459"/>
    <cellStyle name="Comma 194 20 2" xfId="460"/>
    <cellStyle name="Comma 194 21" xfId="461"/>
    <cellStyle name="Comma 194 21 2" xfId="462"/>
    <cellStyle name="Comma 194 22" xfId="463"/>
    <cellStyle name="Comma 194 22 2" xfId="464"/>
    <cellStyle name="Comma 194 23" xfId="465"/>
    <cellStyle name="Comma 194 23 2" xfId="466"/>
    <cellStyle name="Comma 194 24" xfId="467"/>
    <cellStyle name="Comma 194 24 2" xfId="468"/>
    <cellStyle name="Comma 194 25" xfId="469"/>
    <cellStyle name="Comma 194 25 2" xfId="470"/>
    <cellStyle name="Comma 194 26" xfId="471"/>
    <cellStyle name="Comma 194 26 2" xfId="472"/>
    <cellStyle name="Comma 194 27" xfId="473"/>
    <cellStyle name="Comma 194 27 2" xfId="474"/>
    <cellStyle name="Comma 194 28" xfId="475"/>
    <cellStyle name="Comma 194 28 2" xfId="476"/>
    <cellStyle name="Comma 194 29" xfId="477"/>
    <cellStyle name="Comma 194 29 2" xfId="478"/>
    <cellStyle name="Comma 194 3" xfId="479"/>
    <cellStyle name="Comma 194 3 2" xfId="480"/>
    <cellStyle name="Comma 194 30" xfId="481"/>
    <cellStyle name="Comma 194 30 2" xfId="482"/>
    <cellStyle name="Comma 194 31" xfId="483"/>
    <cellStyle name="Comma 194 31 2" xfId="484"/>
    <cellStyle name="Comma 194 32" xfId="485"/>
    <cellStyle name="Comma 194 32 2" xfId="486"/>
    <cellStyle name="Comma 194 33" xfId="487"/>
    <cellStyle name="Comma 194 4" xfId="488"/>
    <cellStyle name="Comma 194 4 2" xfId="489"/>
    <cellStyle name="Comma 194 5" xfId="490"/>
    <cellStyle name="Comma 194 5 2" xfId="491"/>
    <cellStyle name="Comma 194 6" xfId="492"/>
    <cellStyle name="Comma 194 6 2" xfId="493"/>
    <cellStyle name="Comma 194 7" xfId="494"/>
    <cellStyle name="Comma 194 7 2" xfId="495"/>
    <cellStyle name="Comma 194 8" xfId="496"/>
    <cellStyle name="Comma 194 8 2" xfId="497"/>
    <cellStyle name="Comma 194 9" xfId="498"/>
    <cellStyle name="Comma 194 9 2" xfId="499"/>
    <cellStyle name="Comma 195" xfId="500"/>
    <cellStyle name="Comma 195 2" xfId="501"/>
    <cellStyle name="Comma 196" xfId="502"/>
    <cellStyle name="Comma 196 2" xfId="503"/>
    <cellStyle name="Comma 197" xfId="504"/>
    <cellStyle name="Comma 197 2" xfId="505"/>
    <cellStyle name="Comma 198" xfId="506"/>
    <cellStyle name="Comma 198 2" xfId="507"/>
    <cellStyle name="Comma 199" xfId="508"/>
    <cellStyle name="Comma 199 2" xfId="509"/>
    <cellStyle name="Comma 2" xfId="510"/>
    <cellStyle name="Comma 2 2" xfId="511"/>
    <cellStyle name="Comma 2 2 2" xfId="512"/>
    <cellStyle name="Comma 2 3" xfId="513"/>
    <cellStyle name="Comma 2 3 2" xfId="514"/>
    <cellStyle name="Comma 2 4" xfId="515"/>
    <cellStyle name="Comma 20" xfId="516"/>
    <cellStyle name="Comma 20 2" xfId="517"/>
    <cellStyle name="Comma 20 3" xfId="518"/>
    <cellStyle name="Comma 20 3 2" xfId="519"/>
    <cellStyle name="Comma 20 4" xfId="520"/>
    <cellStyle name="Comma 200" xfId="521"/>
    <cellStyle name="Comma 200 2" xfId="522"/>
    <cellStyle name="Comma 201" xfId="523"/>
    <cellStyle name="Comma 201 2" xfId="524"/>
    <cellStyle name="Comma 202" xfId="525"/>
    <cellStyle name="Comma 202 2" xfId="526"/>
    <cellStyle name="Comma 203" xfId="527"/>
    <cellStyle name="Comma 203 2" xfId="528"/>
    <cellStyle name="Comma 204" xfId="529"/>
    <cellStyle name="Comma 204 2" xfId="530"/>
    <cellStyle name="Comma 205" xfId="531"/>
    <cellStyle name="Comma 205 2" xfId="532"/>
    <cellStyle name="Comma 206" xfId="533"/>
    <cellStyle name="Comma 206 2" xfId="534"/>
    <cellStyle name="Comma 207" xfId="535"/>
    <cellStyle name="Comma 207 2" xfId="536"/>
    <cellStyle name="Comma 208" xfId="537"/>
    <cellStyle name="Comma 208 2" xfId="538"/>
    <cellStyle name="Comma 209" xfId="539"/>
    <cellStyle name="Comma 209 2" xfId="540"/>
    <cellStyle name="Comma 21" xfId="541"/>
    <cellStyle name="Comma 21 2" xfId="542"/>
    <cellStyle name="Comma 21 3" xfId="543"/>
    <cellStyle name="Comma 21 3 2" xfId="544"/>
    <cellStyle name="Comma 21 4" xfId="545"/>
    <cellStyle name="Comma 210" xfId="546"/>
    <cellStyle name="Comma 210 2" xfId="547"/>
    <cellStyle name="Comma 211" xfId="548"/>
    <cellStyle name="Comma 211 2" xfId="549"/>
    <cellStyle name="Comma 212" xfId="550"/>
    <cellStyle name="Comma 212 2" xfId="551"/>
    <cellStyle name="Comma 213" xfId="552"/>
    <cellStyle name="Comma 213 2" xfId="553"/>
    <cellStyle name="Comma 214" xfId="554"/>
    <cellStyle name="Comma 214 2" xfId="555"/>
    <cellStyle name="Comma 215" xfId="556"/>
    <cellStyle name="Comma 215 2" xfId="557"/>
    <cellStyle name="Comma 216" xfId="558"/>
    <cellStyle name="Comma 216 2" xfId="559"/>
    <cellStyle name="Comma 217" xfId="560"/>
    <cellStyle name="Comma 217 2" xfId="561"/>
    <cellStyle name="Comma 218" xfId="562"/>
    <cellStyle name="Comma 218 2" xfId="563"/>
    <cellStyle name="Comma 219" xfId="564"/>
    <cellStyle name="Comma 219 2" xfId="565"/>
    <cellStyle name="Comma 22" xfId="566"/>
    <cellStyle name="Comma 22 2" xfId="567"/>
    <cellStyle name="Comma 22 3" xfId="568"/>
    <cellStyle name="Comma 22 3 2" xfId="569"/>
    <cellStyle name="Comma 22 4" xfId="570"/>
    <cellStyle name="Comma 220" xfId="571"/>
    <cellStyle name="Comma 220 2" xfId="572"/>
    <cellStyle name="Comma 221" xfId="573"/>
    <cellStyle name="Comma 221 2" xfId="574"/>
    <cellStyle name="Comma 222" xfId="575"/>
    <cellStyle name="Comma 222 2" xfId="576"/>
    <cellStyle name="Comma 223" xfId="577"/>
    <cellStyle name="Comma 223 2" xfId="578"/>
    <cellStyle name="Comma 224" xfId="579"/>
    <cellStyle name="Comma 224 2" xfId="580"/>
    <cellStyle name="Comma 225" xfId="581"/>
    <cellStyle name="Comma 225 2" xfId="582"/>
    <cellStyle name="Comma 226" xfId="583"/>
    <cellStyle name="Comma 226 2" xfId="584"/>
    <cellStyle name="Comma 227" xfId="585"/>
    <cellStyle name="Comma 227 2" xfId="586"/>
    <cellStyle name="Comma 228" xfId="587"/>
    <cellStyle name="Comma 228 2" xfId="588"/>
    <cellStyle name="Comma 229" xfId="589"/>
    <cellStyle name="Comma 229 2" xfId="590"/>
    <cellStyle name="Comma 23" xfId="591"/>
    <cellStyle name="Comma 23 2" xfId="592"/>
    <cellStyle name="Comma 23 3" xfId="593"/>
    <cellStyle name="Comma 23 3 2" xfId="594"/>
    <cellStyle name="Comma 23 4" xfId="595"/>
    <cellStyle name="Comma 230" xfId="596"/>
    <cellStyle name="Comma 230 2" xfId="597"/>
    <cellStyle name="Comma 231" xfId="598"/>
    <cellStyle name="Comma 231 2" xfId="599"/>
    <cellStyle name="Comma 232" xfId="600"/>
    <cellStyle name="Comma 232 2" xfId="601"/>
    <cellStyle name="Comma 233" xfId="602"/>
    <cellStyle name="Comma 233 2" xfId="603"/>
    <cellStyle name="Comma 234" xfId="604"/>
    <cellStyle name="Comma 234 2" xfId="605"/>
    <cellStyle name="Comma 235" xfId="606"/>
    <cellStyle name="Comma 235 2" xfId="607"/>
    <cellStyle name="Comma 236" xfId="608"/>
    <cellStyle name="Comma 236 2" xfId="609"/>
    <cellStyle name="Comma 237" xfId="610"/>
    <cellStyle name="Comma 237 2" xfId="611"/>
    <cellStyle name="Comma 238" xfId="612"/>
    <cellStyle name="Comma 238 2" xfId="613"/>
    <cellStyle name="Comma 239" xfId="614"/>
    <cellStyle name="Comma 239 2" xfId="615"/>
    <cellStyle name="Comma 24" xfId="616"/>
    <cellStyle name="Comma 24 2" xfId="617"/>
    <cellStyle name="Comma 24 3" xfId="618"/>
    <cellStyle name="Comma 24 3 2" xfId="619"/>
    <cellStyle name="Comma 24 4" xfId="620"/>
    <cellStyle name="Comma 240" xfId="621"/>
    <cellStyle name="Comma 240 2" xfId="622"/>
    <cellStyle name="Comma 241" xfId="623"/>
    <cellStyle name="Comma 241 2" xfId="624"/>
    <cellStyle name="Comma 242" xfId="625"/>
    <cellStyle name="Comma 242 2" xfId="626"/>
    <cellStyle name="Comma 243" xfId="627"/>
    <cellStyle name="Comma 246" xfId="628"/>
    <cellStyle name="Comma 246 2" xfId="629"/>
    <cellStyle name="Comma 25" xfId="630"/>
    <cellStyle name="Comma 25 2" xfId="631"/>
    <cellStyle name="Comma 25 3" xfId="632"/>
    <cellStyle name="Comma 25 3 2" xfId="633"/>
    <cellStyle name="Comma 25 4" xfId="634"/>
    <cellStyle name="Comma 26" xfId="635"/>
    <cellStyle name="Comma 26 2" xfId="636"/>
    <cellStyle name="Comma 26 3" xfId="637"/>
    <cellStyle name="Comma 26 3 2" xfId="638"/>
    <cellStyle name="Comma 26 4" xfId="639"/>
    <cellStyle name="Comma 27" xfId="640"/>
    <cellStyle name="Comma 27 2" xfId="641"/>
    <cellStyle name="Comma 27 3" xfId="642"/>
    <cellStyle name="Comma 27 3 2" xfId="643"/>
    <cellStyle name="Comma 27 4" xfId="644"/>
    <cellStyle name="Comma 28" xfId="645"/>
    <cellStyle name="Comma 28 2" xfId="646"/>
    <cellStyle name="Comma 29" xfId="647"/>
    <cellStyle name="Comma 29 2" xfId="648"/>
    <cellStyle name="Comma 29 3" xfId="649"/>
    <cellStyle name="Comma 29 3 2" xfId="650"/>
    <cellStyle name="Comma 29 4" xfId="651"/>
    <cellStyle name="Comma 3" xfId="652"/>
    <cellStyle name="Comma 3 2" xfId="653"/>
    <cellStyle name="Comma 3 3" xfId="654"/>
    <cellStyle name="Comma 3 3 2" xfId="655"/>
    <cellStyle name="Comma 3 4" xfId="656"/>
    <cellStyle name="Comma 30" xfId="657"/>
    <cellStyle name="Comma 30 2" xfId="658"/>
    <cellStyle name="Comma 30 3" xfId="659"/>
    <cellStyle name="Comma 30 3 2" xfId="660"/>
    <cellStyle name="Comma 30 4" xfId="661"/>
    <cellStyle name="Comma 31" xfId="662"/>
    <cellStyle name="Comma 31 2" xfId="663"/>
    <cellStyle name="Comma 31 3" xfId="664"/>
    <cellStyle name="Comma 31 3 2" xfId="665"/>
    <cellStyle name="Comma 31 4" xfId="666"/>
    <cellStyle name="Comma 32" xfId="667"/>
    <cellStyle name="Comma 32 2" xfId="668"/>
    <cellStyle name="Comma 32 3" xfId="669"/>
    <cellStyle name="Comma 32 3 2" xfId="670"/>
    <cellStyle name="Comma 32 4" xfId="671"/>
    <cellStyle name="Comma 33" xfId="672"/>
    <cellStyle name="Comma 33 2" xfId="673"/>
    <cellStyle name="Comma 34" xfId="674"/>
    <cellStyle name="Comma 34 2" xfId="675"/>
    <cellStyle name="Comma 35" xfId="676"/>
    <cellStyle name="Comma 35 2" xfId="677"/>
    <cellStyle name="Comma 36" xfId="678"/>
    <cellStyle name="Comma 36 2" xfId="679"/>
    <cellStyle name="Comma 37" xfId="680"/>
    <cellStyle name="Comma 37 2" xfId="681"/>
    <cellStyle name="Comma 38" xfId="682"/>
    <cellStyle name="Comma 38 2" xfId="683"/>
    <cellStyle name="Comma 39" xfId="684"/>
    <cellStyle name="Comma 39 2" xfId="685"/>
    <cellStyle name="Comma 4" xfId="686"/>
    <cellStyle name="Comma 4 2" xfId="687"/>
    <cellStyle name="Comma 4 3" xfId="688"/>
    <cellStyle name="Comma 4 3 2" xfId="689"/>
    <cellStyle name="Comma 4 4" xfId="690"/>
    <cellStyle name="Comma 40" xfId="691"/>
    <cellStyle name="Comma 40 2" xfId="692"/>
    <cellStyle name="Comma 40 3" xfId="693"/>
    <cellStyle name="Comma 40 3 2" xfId="694"/>
    <cellStyle name="Comma 40 4" xfId="695"/>
    <cellStyle name="Comma 41" xfId="696"/>
    <cellStyle name="Comma 41 2" xfId="697"/>
    <cellStyle name="Comma 42" xfId="698"/>
    <cellStyle name="Comma 42 2" xfId="699"/>
    <cellStyle name="Comma 43" xfId="700"/>
    <cellStyle name="Comma 43 2" xfId="701"/>
    <cellStyle name="Comma 43 3" xfId="702"/>
    <cellStyle name="Comma 43 3 2" xfId="703"/>
    <cellStyle name="Comma 43 4" xfId="704"/>
    <cellStyle name="Comma 44" xfId="705"/>
    <cellStyle name="Comma 44 2" xfId="706"/>
    <cellStyle name="Comma 44 3" xfId="707"/>
    <cellStyle name="Comma 44 3 2" xfId="708"/>
    <cellStyle name="Comma 44 4" xfId="709"/>
    <cellStyle name="Comma 45" xfId="710"/>
    <cellStyle name="Comma 45 2" xfId="711"/>
    <cellStyle name="Comma 45 3" xfId="712"/>
    <cellStyle name="Comma 45 3 2" xfId="713"/>
    <cellStyle name="Comma 45 4" xfId="714"/>
    <cellStyle name="Comma 46" xfId="715"/>
    <cellStyle name="Comma 46 2" xfId="716"/>
    <cellStyle name="Comma 46 3" xfId="717"/>
    <cellStyle name="Comma 46 3 2" xfId="718"/>
    <cellStyle name="Comma 46 4" xfId="719"/>
    <cellStyle name="Comma 47" xfId="720"/>
    <cellStyle name="Comma 47 2" xfId="721"/>
    <cellStyle name="Comma 47 3" xfId="722"/>
    <cellStyle name="Comma 47 3 2" xfId="723"/>
    <cellStyle name="Comma 47 4" xfId="724"/>
    <cellStyle name="Comma 48" xfId="725"/>
    <cellStyle name="Comma 48 2" xfId="726"/>
    <cellStyle name="Comma 48 3" xfId="727"/>
    <cellStyle name="Comma 48 3 2" xfId="728"/>
    <cellStyle name="Comma 48 4" xfId="729"/>
    <cellStyle name="Comma 49" xfId="730"/>
    <cellStyle name="Comma 49 2" xfId="731"/>
    <cellStyle name="Comma 49 3" xfId="732"/>
    <cellStyle name="Comma 49 3 2" xfId="733"/>
    <cellStyle name="Comma 49 4" xfId="734"/>
    <cellStyle name="Comma 5" xfId="735"/>
    <cellStyle name="Comma 5 2" xfId="736"/>
    <cellStyle name="Comma 5 3" xfId="737"/>
    <cellStyle name="Comma 5 3 2" xfId="738"/>
    <cellStyle name="Comma 5 4" xfId="739"/>
    <cellStyle name="Comma 50" xfId="740"/>
    <cellStyle name="Comma 50 2" xfId="741"/>
    <cellStyle name="Comma 50 3" xfId="742"/>
    <cellStyle name="Comma 50 3 2" xfId="743"/>
    <cellStyle name="Comma 50 4" xfId="744"/>
    <cellStyle name="Comma 51" xfId="745"/>
    <cellStyle name="Comma 51 2" xfId="746"/>
    <cellStyle name="Comma 51 3" xfId="747"/>
    <cellStyle name="Comma 51 3 2" xfId="748"/>
    <cellStyle name="Comma 51 4" xfId="749"/>
    <cellStyle name="Comma 52" xfId="750"/>
    <cellStyle name="Comma 52 2" xfId="751"/>
    <cellStyle name="Comma 52 3" xfId="752"/>
    <cellStyle name="Comma 52 3 2" xfId="753"/>
    <cellStyle name="Comma 52 4" xfId="754"/>
    <cellStyle name="Comma 53" xfId="755"/>
    <cellStyle name="Comma 53 2" xfId="756"/>
    <cellStyle name="Comma 53 3" xfId="757"/>
    <cellStyle name="Comma 53 3 2" xfId="758"/>
    <cellStyle name="Comma 53 4" xfId="759"/>
    <cellStyle name="Comma 54" xfId="760"/>
    <cellStyle name="Comma 54 2" xfId="761"/>
    <cellStyle name="Comma 54 3" xfId="762"/>
    <cellStyle name="Comma 54 3 2" xfId="763"/>
    <cellStyle name="Comma 54 4" xfId="764"/>
    <cellStyle name="Comma 55" xfId="765"/>
    <cellStyle name="Comma 55 2" xfId="766"/>
    <cellStyle name="Comma 55 3" xfId="767"/>
    <cellStyle name="Comma 55 3 2" xfId="768"/>
    <cellStyle name="Comma 55 4" xfId="769"/>
    <cellStyle name="Comma 56" xfId="770"/>
    <cellStyle name="Comma 56 2" xfId="771"/>
    <cellStyle name="Comma 56 3" xfId="772"/>
    <cellStyle name="Comma 56 3 2" xfId="773"/>
    <cellStyle name="Comma 56 4" xfId="774"/>
    <cellStyle name="Comma 57" xfId="775"/>
    <cellStyle name="Comma 57 2" xfId="776"/>
    <cellStyle name="Comma 57 3" xfId="777"/>
    <cellStyle name="Comma 57 3 2" xfId="778"/>
    <cellStyle name="Comma 57 4" xfId="779"/>
    <cellStyle name="Comma 58" xfId="780"/>
    <cellStyle name="Comma 58 2" xfId="781"/>
    <cellStyle name="Comma 58 3" xfId="782"/>
    <cellStyle name="Comma 58 3 2" xfId="783"/>
    <cellStyle name="Comma 58 4" xfId="784"/>
    <cellStyle name="Comma 59" xfId="785"/>
    <cellStyle name="Comma 59 2" xfId="786"/>
    <cellStyle name="Comma 59 3" xfId="787"/>
    <cellStyle name="Comma 59 3 2" xfId="788"/>
    <cellStyle name="Comma 59 4" xfId="789"/>
    <cellStyle name="Comma 6" xfId="790"/>
    <cellStyle name="Comma 6 2" xfId="791"/>
    <cellStyle name="Comma 6 3" xfId="792"/>
    <cellStyle name="Comma 6 3 2" xfId="793"/>
    <cellStyle name="Comma 6 4" xfId="794"/>
    <cellStyle name="Comma 60" xfId="795"/>
    <cellStyle name="Comma 60 2" xfId="796"/>
    <cellStyle name="Comma 60 3" xfId="797"/>
    <cellStyle name="Comma 60 3 2" xfId="798"/>
    <cellStyle name="Comma 60 4" xfId="799"/>
    <cellStyle name="Comma 61" xfId="800"/>
    <cellStyle name="Comma 61 2" xfId="801"/>
    <cellStyle name="Comma 61 3" xfId="802"/>
    <cellStyle name="Comma 61 3 2" xfId="803"/>
    <cellStyle name="Comma 61 4" xfId="804"/>
    <cellStyle name="Comma 62" xfId="805"/>
    <cellStyle name="Comma 62 2" xfId="806"/>
    <cellStyle name="Comma 62 3" xfId="807"/>
    <cellStyle name="Comma 62 3 2" xfId="808"/>
    <cellStyle name="Comma 62 4" xfId="809"/>
    <cellStyle name="Comma 63" xfId="810"/>
    <cellStyle name="Comma 63 2" xfId="811"/>
    <cellStyle name="Comma 63 3" xfId="812"/>
    <cellStyle name="Comma 63 3 2" xfId="813"/>
    <cellStyle name="Comma 63 4" xfId="814"/>
    <cellStyle name="Comma 64" xfId="815"/>
    <cellStyle name="Comma 64 2" xfId="816"/>
    <cellStyle name="Comma 64 3" xfId="817"/>
    <cellStyle name="Comma 64 3 2" xfId="818"/>
    <cellStyle name="Comma 64 4" xfId="819"/>
    <cellStyle name="Comma 65" xfId="820"/>
    <cellStyle name="Comma 65 2" xfId="821"/>
    <cellStyle name="Comma 65 3" xfId="822"/>
    <cellStyle name="Comma 65 3 2" xfId="823"/>
    <cellStyle name="Comma 65 4" xfId="824"/>
    <cellStyle name="Comma 66" xfId="825"/>
    <cellStyle name="Comma 66 2" xfId="826"/>
    <cellStyle name="Comma 67" xfId="827"/>
    <cellStyle name="Comma 67 2" xfId="828"/>
    <cellStyle name="Comma 68" xfId="829"/>
    <cellStyle name="Comma 68 2" xfId="830"/>
    <cellStyle name="Comma 69" xfId="831"/>
    <cellStyle name="Comma 69 2" xfId="832"/>
    <cellStyle name="Comma 7" xfId="833"/>
    <cellStyle name="Comma 7 2" xfId="834"/>
    <cellStyle name="Comma 7 3" xfId="835"/>
    <cellStyle name="Comma 7 3 2" xfId="836"/>
    <cellStyle name="Comma 7 4" xfId="837"/>
    <cellStyle name="Comma 70" xfId="838"/>
    <cellStyle name="Comma 70 2" xfId="839"/>
    <cellStyle name="Comma 71" xfId="840"/>
    <cellStyle name="Comma 71 2" xfId="841"/>
    <cellStyle name="Comma 72" xfId="842"/>
    <cellStyle name="Comma 72 2" xfId="843"/>
    <cellStyle name="Comma 73" xfId="844"/>
    <cellStyle name="Comma 73 2" xfId="845"/>
    <cellStyle name="Comma 74" xfId="846"/>
    <cellStyle name="Comma 74 2" xfId="847"/>
    <cellStyle name="Comma 75" xfId="848"/>
    <cellStyle name="Comma 75 2" xfId="849"/>
    <cellStyle name="Comma 76" xfId="850"/>
    <cellStyle name="Comma 76 2" xfId="851"/>
    <cellStyle name="Comma 77" xfId="852"/>
    <cellStyle name="Comma 77 2" xfId="853"/>
    <cellStyle name="Comma 78" xfId="854"/>
    <cellStyle name="Comma 78 2" xfId="855"/>
    <cellStyle name="Comma 79" xfId="856"/>
    <cellStyle name="Comma 79 2" xfId="857"/>
    <cellStyle name="Comma 8" xfId="858"/>
    <cellStyle name="Comma 8 2" xfId="859"/>
    <cellStyle name="Comma 8 3" xfId="860"/>
    <cellStyle name="Comma 8 3 2" xfId="861"/>
    <cellStyle name="Comma 8 4" xfId="862"/>
    <cellStyle name="Comma 80" xfId="863"/>
    <cellStyle name="Comma 80 2" xfId="864"/>
    <cellStyle name="Comma 81" xfId="865"/>
    <cellStyle name="Comma 81 2" xfId="866"/>
    <cellStyle name="Comma 82" xfId="867"/>
    <cellStyle name="Comma 82 2" xfId="868"/>
    <cellStyle name="Comma 83" xfId="869"/>
    <cellStyle name="Comma 83 2" xfId="870"/>
    <cellStyle name="Comma 84" xfId="871"/>
    <cellStyle name="Comma 84 2" xfId="872"/>
    <cellStyle name="Comma 85" xfId="873"/>
    <cellStyle name="Comma 85 2" xfId="874"/>
    <cellStyle name="Comma 86" xfId="875"/>
    <cellStyle name="Comma 86 2" xfId="876"/>
    <cellStyle name="Comma 87" xfId="877"/>
    <cellStyle name="Comma 87 2" xfId="878"/>
    <cellStyle name="Comma 88" xfId="879"/>
    <cellStyle name="Comma 88 2" xfId="880"/>
    <cellStyle name="Comma 89" xfId="881"/>
    <cellStyle name="Comma 89 2" xfId="882"/>
    <cellStyle name="Comma 9" xfId="883"/>
    <cellStyle name="Comma 9 2" xfId="884"/>
    <cellStyle name="Comma 9 3" xfId="885"/>
    <cellStyle name="Comma 9 3 2" xfId="886"/>
    <cellStyle name="Comma 9 4" xfId="887"/>
    <cellStyle name="Comma 90" xfId="888"/>
    <cellStyle name="Comma 90 2" xfId="889"/>
    <cellStyle name="Comma 91" xfId="890"/>
    <cellStyle name="Comma 91 2" xfId="891"/>
    <cellStyle name="Comma 92" xfId="892"/>
    <cellStyle name="Comma 92 2" xfId="893"/>
    <cellStyle name="Comma 93" xfId="894"/>
    <cellStyle name="Comma 93 2" xfId="895"/>
    <cellStyle name="Comma 93 3" xfId="896"/>
    <cellStyle name="Comma 93 3 2" xfId="897"/>
    <cellStyle name="Comma 93 4" xfId="898"/>
    <cellStyle name="Comma 94" xfId="899"/>
    <cellStyle name="Comma 94 2" xfId="900"/>
    <cellStyle name="Comma 95" xfId="901"/>
    <cellStyle name="Comma 95 2" xfId="902"/>
    <cellStyle name="Comma 96" xfId="903"/>
    <cellStyle name="Comma 96 2" xfId="904"/>
    <cellStyle name="Comma 97" xfId="905"/>
    <cellStyle name="Comma 97 2" xfId="906"/>
    <cellStyle name="Comma 97 3" xfId="907"/>
    <cellStyle name="Comma 97 3 2" xfId="908"/>
    <cellStyle name="Comma 97 4" xfId="909"/>
    <cellStyle name="Comma 98" xfId="910"/>
    <cellStyle name="Comma 98 2" xfId="911"/>
    <cellStyle name="Comma 99" xfId="912"/>
    <cellStyle name="Comma 99 2" xfId="913"/>
    <cellStyle name="Curr_00" xfId="914"/>
    <cellStyle name="Currency 2" xfId="915"/>
    <cellStyle name="Currency 3" xfId="916"/>
    <cellStyle name="Currency Right Indent" xfId="917"/>
    <cellStyle name="date" xfId="918"/>
    <cellStyle name="date 2" xfId="919"/>
    <cellStyle name="date 3" xfId="920"/>
    <cellStyle name="DateNoBorder" xfId="921"/>
    <cellStyle name="DateNoBorder 2" xfId="922"/>
    <cellStyle name="DateNoBorder 3" xfId="923"/>
    <cellStyle name="detail_num" xfId="924"/>
    <cellStyle name="DownBorder" xfId="925"/>
    <cellStyle name="DownBorder 2" xfId="926"/>
    <cellStyle name="DownBorder 3" xfId="927"/>
    <cellStyle name="Euro" xfId="928"/>
    <cellStyle name="Excel Built-in Normal" xfId="929"/>
    <cellStyle name="Excel Built-in Percent" xfId="930"/>
    <cellStyle name="Exchange" xfId="931"/>
    <cellStyle name="Explanatory Text 2" xfId="932"/>
    <cellStyle name="Good 2" xfId="933"/>
    <cellStyle name="Gray" xfId="934"/>
    <cellStyle name="Gray 2" xfId="935"/>
    <cellStyle name="Gray 3" xfId="936"/>
    <cellStyle name="Heading 1 2" xfId="937"/>
    <cellStyle name="Heading 2 2" xfId="938"/>
    <cellStyle name="Heading 3 2" xfId="939"/>
    <cellStyle name="Heading 4 2" xfId="940"/>
    <cellStyle name="Head-Normal" xfId="941"/>
    <cellStyle name="H-Normal" xfId="942"/>
    <cellStyle name="H-NormalWrap" xfId="943"/>
    <cellStyle name="H-Positions" xfId="944"/>
    <cellStyle name="H-Title" xfId="945"/>
    <cellStyle name="H-Totals" xfId="946"/>
    <cellStyle name="Hyperlink 2" xfId="947"/>
    <cellStyle name="Hyperlink 3" xfId="948"/>
    <cellStyle name="IDLEditWorkbookLocalCurrency" xfId="949"/>
    <cellStyle name="IDLEditWorkbookLocalCurrency 2" xfId="950"/>
    <cellStyle name="InDate" xfId="951"/>
    <cellStyle name="InDate 2" xfId="952"/>
    <cellStyle name="InDate 3" xfId="953"/>
    <cellStyle name="Inflation" xfId="954"/>
    <cellStyle name="Input 2" xfId="955"/>
    <cellStyle name="L-Bottom" xfId="956"/>
    <cellStyle name="LD-Border" xfId="957"/>
    <cellStyle name="LD-Border 2" xfId="958"/>
    <cellStyle name="LD-Border 3" xfId="959"/>
    <cellStyle name="Linked Cell 2" xfId="960"/>
    <cellStyle name="LR-Border" xfId="961"/>
    <cellStyle name="LR-Border 2" xfId="962"/>
    <cellStyle name="LR-Border 3" xfId="963"/>
    <cellStyle name="LRD-Border" xfId="964"/>
    <cellStyle name="LRD-Border 2" xfId="965"/>
    <cellStyle name="LRD-Border 3" xfId="966"/>
    <cellStyle name="L-T-B Border" xfId="967"/>
    <cellStyle name="L-T-B Border 2" xfId="968"/>
    <cellStyle name="L-T-B Border 3" xfId="969"/>
    <cellStyle name="L-T-B-Border" xfId="970"/>
    <cellStyle name="LT-Border" xfId="971"/>
    <cellStyle name="LT-Border 2" xfId="972"/>
    <cellStyle name="LT-Border 3" xfId="973"/>
    <cellStyle name="LTR-Border" xfId="974"/>
    <cellStyle name="LTR-Border 2" xfId="975"/>
    <cellStyle name="LTR-Border 3" xfId="976"/>
    <cellStyle name="Milliers [0]_IBNR" xfId="977"/>
    <cellStyle name="Milliers_IBNR" xfId="978"/>
    <cellStyle name="Monetaire [0]_IBNR" xfId="979"/>
    <cellStyle name="Monetaire_IBNR" xfId="980"/>
    <cellStyle name="name_firma" xfId="981"/>
    <cellStyle name="Neutral 2" xfId="982"/>
    <cellStyle name="NewForm" xfId="983"/>
    <cellStyle name="NewForm1" xfId="984"/>
    <cellStyle name="NewForm1 2" xfId="985"/>
    <cellStyle name="NewForm1 3" xfId="986"/>
    <cellStyle name="NoFormating" xfId="987"/>
    <cellStyle name="Normal" xfId="0" builtinId="0"/>
    <cellStyle name="Normal 10" xfId="988"/>
    <cellStyle name="Normal 100" xfId="989"/>
    <cellStyle name="Normal 101" xfId="990"/>
    <cellStyle name="Normal 101 2" xfId="991"/>
    <cellStyle name="Normal 101_IBNR Split" xfId="992"/>
    <cellStyle name="Normal 102" xfId="993"/>
    <cellStyle name="Normal 102 2" xfId="994"/>
    <cellStyle name="Normal 102_IBNR Split" xfId="995"/>
    <cellStyle name="Normal 103" xfId="996"/>
    <cellStyle name="Normal 103 2" xfId="997"/>
    <cellStyle name="Normal 103_IBNR Split" xfId="998"/>
    <cellStyle name="Normal 104" xfId="999"/>
    <cellStyle name="Normal 104 2" xfId="1000"/>
    <cellStyle name="Normal 104_IBNR Split" xfId="1001"/>
    <cellStyle name="Normal 105" xfId="1002"/>
    <cellStyle name="Normal 105 2" xfId="1003"/>
    <cellStyle name="Normal 105_IBNR Split" xfId="1004"/>
    <cellStyle name="Normal 106" xfId="1005"/>
    <cellStyle name="Normal 106 2" xfId="1006"/>
    <cellStyle name="Normal 106_IBNR Split" xfId="1007"/>
    <cellStyle name="Normal 107" xfId="1008"/>
    <cellStyle name="Normal 107 2" xfId="1009"/>
    <cellStyle name="Normal 107_IBNR Split" xfId="1010"/>
    <cellStyle name="Normal 108" xfId="1011"/>
    <cellStyle name="Normal 108 2" xfId="1012"/>
    <cellStyle name="Normal 108_IBNR Split" xfId="1013"/>
    <cellStyle name="Normal 109" xfId="1014"/>
    <cellStyle name="Normal 109 2" xfId="1015"/>
    <cellStyle name="Normal 109_IBNR Split" xfId="1016"/>
    <cellStyle name="Normal 11" xfId="1017"/>
    <cellStyle name="Normal 110" xfId="1018"/>
    <cellStyle name="Normal 110 2" xfId="1019"/>
    <cellStyle name="Normal 110_IBNR Split" xfId="1020"/>
    <cellStyle name="Normal 111" xfId="1021"/>
    <cellStyle name="Normal 111 2" xfId="1022"/>
    <cellStyle name="Normal 111_IBNR Split" xfId="1023"/>
    <cellStyle name="Normal 112" xfId="1024"/>
    <cellStyle name="Normal 112 2" xfId="1025"/>
    <cellStyle name="Normal 112_IBNR Split" xfId="1026"/>
    <cellStyle name="Normal 113" xfId="1027"/>
    <cellStyle name="Normal 113 2" xfId="1028"/>
    <cellStyle name="Normal 113_IBNR Split" xfId="1029"/>
    <cellStyle name="Normal 114" xfId="1030"/>
    <cellStyle name="Normal 114 2" xfId="1031"/>
    <cellStyle name="Normal 114_IBNR Split" xfId="1032"/>
    <cellStyle name="Normal 115" xfId="1033"/>
    <cellStyle name="Normal 115 2" xfId="1034"/>
    <cellStyle name="Normal 115_IBNR Split" xfId="1035"/>
    <cellStyle name="Normal 116" xfId="1036"/>
    <cellStyle name="Normal 116 2" xfId="1037"/>
    <cellStyle name="Normal 116_IBNR Split" xfId="1038"/>
    <cellStyle name="Normal 117" xfId="1039"/>
    <cellStyle name="Normal 117 2" xfId="1040"/>
    <cellStyle name="Normal 117_IBNR Split" xfId="1041"/>
    <cellStyle name="Normal 118" xfId="1042"/>
    <cellStyle name="Normal 118 2" xfId="1043"/>
    <cellStyle name="Normal 118_IBNR Split" xfId="1044"/>
    <cellStyle name="Normal 119" xfId="1045"/>
    <cellStyle name="Normal 119 2" xfId="1046"/>
    <cellStyle name="Normal 119_IBNR Split" xfId="1047"/>
    <cellStyle name="Normal 12" xfId="1048"/>
    <cellStyle name="Normal 120" xfId="1049"/>
    <cellStyle name="Normal 120 2" xfId="1050"/>
    <cellStyle name="Normal 120_IBNR Split" xfId="1051"/>
    <cellStyle name="Normal 121" xfId="1052"/>
    <cellStyle name="Normal 121 2" xfId="1053"/>
    <cellStyle name="Normal 121_IBNR Split" xfId="1054"/>
    <cellStyle name="Normal 122" xfId="1055"/>
    <cellStyle name="Normal 122 2" xfId="1056"/>
    <cellStyle name="Normal 122_IBNR Split" xfId="1057"/>
    <cellStyle name="Normal 123" xfId="1058"/>
    <cellStyle name="Normal 123 2" xfId="1059"/>
    <cellStyle name="Normal 123_IBNR Split" xfId="1060"/>
    <cellStyle name="Normal 124" xfId="1061"/>
    <cellStyle name="Normal 124 2" xfId="1062"/>
    <cellStyle name="Normal 124_IBNR Split" xfId="1063"/>
    <cellStyle name="Normal 125" xfId="1064"/>
    <cellStyle name="Normal 125 2" xfId="1065"/>
    <cellStyle name="Normal 125_IBNR Split" xfId="1066"/>
    <cellStyle name="Normal 126" xfId="1067"/>
    <cellStyle name="Normal 126 2" xfId="1068"/>
    <cellStyle name="Normal 126_IBNR Split" xfId="1069"/>
    <cellStyle name="Normal 127" xfId="1070"/>
    <cellStyle name="Normal 127 2" xfId="1071"/>
    <cellStyle name="Normal 127_IBNR Split" xfId="1072"/>
    <cellStyle name="Normal 128" xfId="1073"/>
    <cellStyle name="Normal 128 2" xfId="1074"/>
    <cellStyle name="Normal 128_IBNR Split" xfId="1075"/>
    <cellStyle name="Normal 129" xfId="1076"/>
    <cellStyle name="Normal 129 2" xfId="1077"/>
    <cellStyle name="Normal 129_IBNR Split" xfId="1078"/>
    <cellStyle name="Normal 13" xfId="1079"/>
    <cellStyle name="Normal 130" xfId="1080"/>
    <cellStyle name="Normal 130 2" xfId="1081"/>
    <cellStyle name="Normal 130_IBNR Split" xfId="1082"/>
    <cellStyle name="Normal 131" xfId="1083"/>
    <cellStyle name="Normal 131 2" xfId="1084"/>
    <cellStyle name="Normal 131_IBNR Split" xfId="1085"/>
    <cellStyle name="Normal 132" xfId="1086"/>
    <cellStyle name="Normal 132 2" xfId="1087"/>
    <cellStyle name="Normal 132_IBNR Split" xfId="1088"/>
    <cellStyle name="Normal 133" xfId="1089"/>
    <cellStyle name="Normal 133 2" xfId="1090"/>
    <cellStyle name="Normal 133_IBNR Split" xfId="1091"/>
    <cellStyle name="Normal 134" xfId="1092"/>
    <cellStyle name="Normal 134 2" xfId="1093"/>
    <cellStyle name="Normal 134_IBNR Split" xfId="1094"/>
    <cellStyle name="Normal 135" xfId="1095"/>
    <cellStyle name="Normal 135 2" xfId="1096"/>
    <cellStyle name="Normal 135_IBNR Split" xfId="1097"/>
    <cellStyle name="Normal 136" xfId="1098"/>
    <cellStyle name="Normal 136 2" xfId="1099"/>
    <cellStyle name="Normal 136_IBNR Split" xfId="1100"/>
    <cellStyle name="Normal 137" xfId="1101"/>
    <cellStyle name="Normal 137 2" xfId="1102"/>
    <cellStyle name="Normal 137_IBNR Split" xfId="1103"/>
    <cellStyle name="Normal 138" xfId="1104"/>
    <cellStyle name="Normal 138 2" xfId="1105"/>
    <cellStyle name="Normal 138_IBNR Split" xfId="1106"/>
    <cellStyle name="Normal 139" xfId="1107"/>
    <cellStyle name="Normal 139 2" xfId="1108"/>
    <cellStyle name="Normal 139_IBNR Split" xfId="1109"/>
    <cellStyle name="Normal 14" xfId="1110"/>
    <cellStyle name="Normal 140" xfId="1111"/>
    <cellStyle name="Normal 140 2" xfId="1112"/>
    <cellStyle name="Normal 140_IBNR Split" xfId="1113"/>
    <cellStyle name="Normal 141" xfId="1114"/>
    <cellStyle name="Normal 141 2" xfId="1115"/>
    <cellStyle name="Normal 141_IBNR Split" xfId="1116"/>
    <cellStyle name="Normal 142" xfId="1117"/>
    <cellStyle name="Normal 142 2" xfId="1118"/>
    <cellStyle name="Normal 142_IBNR Split" xfId="1119"/>
    <cellStyle name="Normal 15" xfId="1120"/>
    <cellStyle name="Normal 16" xfId="1121"/>
    <cellStyle name="Normal 17" xfId="1122"/>
    <cellStyle name="Normal 18" xfId="1123"/>
    <cellStyle name="Normal 19" xfId="1124"/>
    <cellStyle name="Normal 2" xfId="1125"/>
    <cellStyle name="Normal 2 10" xfId="1126"/>
    <cellStyle name="Normal 2 2" xfId="1127"/>
    <cellStyle name="Normal 2 3" xfId="1128"/>
    <cellStyle name="Normal 2 4" xfId="1129"/>
    <cellStyle name="Normal 2 5" xfId="1130"/>
    <cellStyle name="Normal 2 6" xfId="1131"/>
    <cellStyle name="Normal 2 7" xfId="1132"/>
    <cellStyle name="Normal 2 8" xfId="1133"/>
    <cellStyle name="Normal 2 9" xfId="1134"/>
    <cellStyle name="Normal 2_4.1" xfId="1135"/>
    <cellStyle name="Normal 20" xfId="1136"/>
    <cellStyle name="Normal 21" xfId="1137"/>
    <cellStyle name="Normal 22" xfId="1138"/>
    <cellStyle name="Normal 23" xfId="1139"/>
    <cellStyle name="Normal 24" xfId="1140"/>
    <cellStyle name="Normal 25" xfId="1141"/>
    <cellStyle name="Normal 25 2" xfId="1142"/>
    <cellStyle name="Normal 25_IBNR Split" xfId="1143"/>
    <cellStyle name="Normal 26" xfId="1144"/>
    <cellStyle name="Normal 26 2" xfId="1145"/>
    <cellStyle name="Normal 26_IBNR Split" xfId="1146"/>
    <cellStyle name="Normal 27" xfId="1147"/>
    <cellStyle name="Normal 27 2" xfId="1148"/>
    <cellStyle name="Normal 27_IBNR Split" xfId="1149"/>
    <cellStyle name="Normal 28" xfId="1150"/>
    <cellStyle name="Normal 28 2" xfId="1151"/>
    <cellStyle name="Normal 28_IBNR Split" xfId="1152"/>
    <cellStyle name="Normal 29" xfId="1153"/>
    <cellStyle name="Normal 29 2" xfId="1154"/>
    <cellStyle name="Normal 29_IBNR Split" xfId="1155"/>
    <cellStyle name="Normal 3" xfId="1156"/>
    <cellStyle name="Normal 3 2" xfId="1157"/>
    <cellStyle name="Normal 3 2 2" xfId="1158"/>
    <cellStyle name="Normal 3 2_IBNR Split" xfId="1159"/>
    <cellStyle name="Normal 3 3" xfId="1160"/>
    <cellStyle name="Normal 3 3 2" xfId="1161"/>
    <cellStyle name="Normal 3 3_IBNR Split" xfId="1162"/>
    <cellStyle name="Normal 3 4" xfId="1163"/>
    <cellStyle name="Normal 3 4 2" xfId="1164"/>
    <cellStyle name="Normal 3 4_IBNR Split" xfId="1165"/>
    <cellStyle name="Normal 3 5" xfId="1166"/>
    <cellStyle name="Normal 3 5 2" xfId="1167"/>
    <cellStyle name="Normal 3 5_IBNR Split" xfId="1168"/>
    <cellStyle name="Normal 3 6" xfId="1169"/>
    <cellStyle name="Normal 3 6 2" xfId="1170"/>
    <cellStyle name="Normal 3 6_IBNR Split" xfId="1171"/>
    <cellStyle name="Normal 3 7" xfId="1172"/>
    <cellStyle name="Normal 3 7 2" xfId="1173"/>
    <cellStyle name="Normal 3 7_IBNR Split" xfId="1174"/>
    <cellStyle name="Normal 3 8" xfId="1175"/>
    <cellStyle name="Normal 3_4.1" xfId="1176"/>
    <cellStyle name="Normal 30" xfId="1177"/>
    <cellStyle name="Normal 30 2" xfId="1178"/>
    <cellStyle name="Normal 30_IBNR Split" xfId="1179"/>
    <cellStyle name="Normal 31" xfId="1180"/>
    <cellStyle name="Normal 31 2" xfId="1181"/>
    <cellStyle name="Normal 31_IBNR Split" xfId="1182"/>
    <cellStyle name="Normal 32" xfId="1183"/>
    <cellStyle name="Normal 32 2" xfId="1184"/>
    <cellStyle name="Normal 32_IBNR Split" xfId="1185"/>
    <cellStyle name="Normal 33" xfId="1186"/>
    <cellStyle name="Normal 33 2" xfId="1187"/>
    <cellStyle name="Normal 33_IBNR Split" xfId="1188"/>
    <cellStyle name="Normal 34" xfId="1189"/>
    <cellStyle name="Normal 34 2" xfId="1190"/>
    <cellStyle name="Normal 34_IBNR Split" xfId="1191"/>
    <cellStyle name="Normal 35" xfId="1192"/>
    <cellStyle name="Normal 35 2" xfId="1193"/>
    <cellStyle name="Normal 35_IBNR Split" xfId="1194"/>
    <cellStyle name="Normal 36" xfId="1195"/>
    <cellStyle name="Normal 36 2" xfId="1196"/>
    <cellStyle name="Normal 36_IBNR Split" xfId="1197"/>
    <cellStyle name="Normal 37" xfId="1198"/>
    <cellStyle name="Normal 37 2" xfId="1199"/>
    <cellStyle name="Normal 37_IBNR Split" xfId="1200"/>
    <cellStyle name="Normal 38" xfId="1201"/>
    <cellStyle name="Normal 38 2" xfId="1202"/>
    <cellStyle name="Normal 38_IBNR Split" xfId="1203"/>
    <cellStyle name="Normal 39" xfId="1204"/>
    <cellStyle name="Normal 39 2" xfId="1205"/>
    <cellStyle name="Normal 39_IBNR Split" xfId="1206"/>
    <cellStyle name="Normal 4" xfId="1207"/>
    <cellStyle name="Normal 4 2" xfId="1208"/>
    <cellStyle name="Normal 4 3" xfId="1209"/>
    <cellStyle name="Normal 4 4" xfId="1210"/>
    <cellStyle name="Normal 4_EIG Group Reporting Package EIBG" xfId="1211"/>
    <cellStyle name="Normal 40" xfId="1212"/>
    <cellStyle name="Normal 40 2" xfId="1213"/>
    <cellStyle name="Normal 40_IBNR Split" xfId="1214"/>
    <cellStyle name="Normal 41" xfId="1215"/>
    <cellStyle name="Normal 41 2" xfId="1216"/>
    <cellStyle name="Normal 41_IBNR Split" xfId="1217"/>
    <cellStyle name="Normal 42" xfId="1218"/>
    <cellStyle name="Normal 42 2" xfId="1219"/>
    <cellStyle name="Normal 42_IBNR Split" xfId="1220"/>
    <cellStyle name="Normal 43" xfId="1221"/>
    <cellStyle name="Normal 43 2" xfId="1222"/>
    <cellStyle name="Normal 43_IBNR Split" xfId="1223"/>
    <cellStyle name="Normal 44" xfId="1224"/>
    <cellStyle name="Normal 44 2" xfId="1225"/>
    <cellStyle name="Normal 44_IBNR Split" xfId="1226"/>
    <cellStyle name="Normal 45" xfId="1227"/>
    <cellStyle name="Normal 45 2" xfId="1228"/>
    <cellStyle name="Normal 45_IBNR Split" xfId="1229"/>
    <cellStyle name="Normal 46" xfId="1230"/>
    <cellStyle name="Normal 46 2" xfId="1231"/>
    <cellStyle name="Normal 46_IBNR Split" xfId="1232"/>
    <cellStyle name="Normal 47" xfId="1233"/>
    <cellStyle name="Normal 47 2" xfId="1234"/>
    <cellStyle name="Normal 47_IBNR Split" xfId="1235"/>
    <cellStyle name="Normal 48" xfId="1236"/>
    <cellStyle name="Normal 48 2" xfId="1237"/>
    <cellStyle name="Normal 48_IBNR Split" xfId="1238"/>
    <cellStyle name="Normal 49" xfId="1239"/>
    <cellStyle name="Normal 49 2" xfId="1240"/>
    <cellStyle name="Normal 49_IBNR Split" xfId="1241"/>
    <cellStyle name="Normal 5" xfId="1242"/>
    <cellStyle name="Normal 50" xfId="1243"/>
    <cellStyle name="Normal 50 2" xfId="1244"/>
    <cellStyle name="Normal 50_IBNR Split" xfId="1245"/>
    <cellStyle name="Normal 51" xfId="1246"/>
    <cellStyle name="Normal 51 2" xfId="1247"/>
    <cellStyle name="Normal 51_IBNR Split" xfId="1248"/>
    <cellStyle name="Normal 52" xfId="1249"/>
    <cellStyle name="Normal 52 2" xfId="1250"/>
    <cellStyle name="Normal 52_IBNR Split" xfId="1251"/>
    <cellStyle name="Normal 53" xfId="1252"/>
    <cellStyle name="Normal 53 2" xfId="1253"/>
    <cellStyle name="Normal 53_IBNR Split" xfId="1254"/>
    <cellStyle name="Normal 54" xfId="1255"/>
    <cellStyle name="Normal 54 2" xfId="1256"/>
    <cellStyle name="Normal 54_IBNR Split" xfId="1257"/>
    <cellStyle name="Normal 55" xfId="1258"/>
    <cellStyle name="Normal 55 2" xfId="1259"/>
    <cellStyle name="Normal 55_IBNR Split" xfId="1260"/>
    <cellStyle name="Normal 56" xfId="1261"/>
    <cellStyle name="Normal 56 2" xfId="1262"/>
    <cellStyle name="Normal 56_IBNR Split" xfId="1263"/>
    <cellStyle name="Normal 57" xfId="1264"/>
    <cellStyle name="Normal 58" xfId="1265"/>
    <cellStyle name="Normal 59" xfId="1266"/>
    <cellStyle name="Normal 6" xfId="1267"/>
    <cellStyle name="Normal 60" xfId="1268"/>
    <cellStyle name="Normal 61" xfId="1269"/>
    <cellStyle name="Normal 61 2" xfId="1270"/>
    <cellStyle name="Normal 62" xfId="1271"/>
    <cellStyle name="Normal 63" xfId="1272"/>
    <cellStyle name="Normal 64" xfId="1273"/>
    <cellStyle name="Normal 65" xfId="1274"/>
    <cellStyle name="Normal 66" xfId="1275"/>
    <cellStyle name="Normal 67" xfId="1276"/>
    <cellStyle name="Normal 68" xfId="1277"/>
    <cellStyle name="Normal 69" xfId="11"/>
    <cellStyle name="Normal 7" xfId="1278"/>
    <cellStyle name="Normal 70" xfId="1279"/>
    <cellStyle name="Normal 71" xfId="5"/>
    <cellStyle name="Normal 72" xfId="6"/>
    <cellStyle name="Normal 73" xfId="7"/>
    <cellStyle name="Normal 74" xfId="8"/>
    <cellStyle name="Normal 75" xfId="9"/>
    <cellStyle name="Normal 76" xfId="3"/>
    <cellStyle name="Normal 77" xfId="1280"/>
    <cellStyle name="Normal 78" xfId="1281"/>
    <cellStyle name="Normal 79" xfId="1282"/>
    <cellStyle name="Normal 8" xfId="1283"/>
    <cellStyle name="Normal 80" xfId="1284"/>
    <cellStyle name="Normal 81" xfId="1285"/>
    <cellStyle name="Normal 82" xfId="1286"/>
    <cellStyle name="Normal 83" xfId="1287"/>
    <cellStyle name="Normal 84" xfId="1288"/>
    <cellStyle name="Normal 85" xfId="1289"/>
    <cellStyle name="Normal 86" xfId="1290"/>
    <cellStyle name="Normal 87" xfId="1291"/>
    <cellStyle name="Normal 88" xfId="1292"/>
    <cellStyle name="Normal 89" xfId="1293"/>
    <cellStyle name="Normal 9" xfId="1294"/>
    <cellStyle name="Normal 90" xfId="1295"/>
    <cellStyle name="Normal 91" xfId="1296"/>
    <cellStyle name="Normal 92" xfId="1297"/>
    <cellStyle name="Normal 93" xfId="1298"/>
    <cellStyle name="Normal 94" xfId="1299"/>
    <cellStyle name="Normal 95" xfId="1300"/>
    <cellStyle name="Normal 96" xfId="1301"/>
    <cellStyle name="Normal 97" xfId="1302"/>
    <cellStyle name="Normal 98" xfId="1303"/>
    <cellStyle name="Normal 99" xfId="1304"/>
    <cellStyle name="Normal_Annual_L(Pril.2.1,chl.6(1),t.1)" xfId="10"/>
    <cellStyle name="Normal_FORMI" xfId="2"/>
    <cellStyle name="Normal_Quaterly_NL_naredba_30" xfId="4"/>
    <cellStyle name="Normal_Spravki_NonLIfe_New" xfId="1"/>
    <cellStyle name="Note 2" xfId="1305"/>
    <cellStyle name="Note 3" xfId="1306"/>
    <cellStyle name="Note 3 2" xfId="1307"/>
    <cellStyle name="Note 3_IBNR" xfId="1308"/>
    <cellStyle name="Note 4" xfId="1309"/>
    <cellStyle name="Note 5" xfId="1310"/>
    <cellStyle name="number" xfId="1311"/>
    <cellStyle name="number 2" xfId="1312"/>
    <cellStyle name="number 3" xfId="1313"/>
    <cellStyle name="number-no border" xfId="1314"/>
    <cellStyle name="number-no border 2" xfId="1315"/>
    <cellStyle name="number-no border 3" xfId="1316"/>
    <cellStyle name="Output 2" xfId="1317"/>
    <cellStyle name="Percent 2" xfId="1318"/>
    <cellStyle name="Percent 2 2" xfId="1319"/>
    <cellStyle name="Percent 2_ТБ.8" xfId="1320"/>
    <cellStyle name="Percent 3" xfId="1321"/>
    <cellStyle name="Percent 3 2" xfId="1322"/>
    <cellStyle name="Percent 4" xfId="1323"/>
    <cellStyle name="Percent Right Indent" xfId="1324"/>
    <cellStyle name="proc1" xfId="1325"/>
    <cellStyle name="proc1 Right Indent" xfId="1326"/>
    <cellStyle name="proc1_Pril_1" xfId="1327"/>
    <cellStyle name="proc2" xfId="1328"/>
    <cellStyle name="proc2   Right Indent" xfId="1329"/>
    <cellStyle name="proc2_Pril_1" xfId="1330"/>
    <cellStyle name="proc3" xfId="1331"/>
    <cellStyle name="proc3  Right Indent" xfId="1332"/>
    <cellStyle name="Rate" xfId="1333"/>
    <cellStyle name="R-Bottom" xfId="1334"/>
    <cellStyle name="RD-Border" xfId="1335"/>
    <cellStyle name="RD-Border 2" xfId="1336"/>
    <cellStyle name="RD-Border 3" xfId="1337"/>
    <cellStyle name="R-orienation" xfId="1338"/>
    <cellStyle name="RT-Border" xfId="1339"/>
    <cellStyle name="RT-Border 2" xfId="1340"/>
    <cellStyle name="RT-Border 3" xfId="1341"/>
    <cellStyle name="shifar_header" xfId="1342"/>
    <cellStyle name="spravki" xfId="1343"/>
    <cellStyle name="T-B-Border" xfId="1344"/>
    <cellStyle name="T-B-Border 2" xfId="1345"/>
    <cellStyle name="T-B-Border 3" xfId="1346"/>
    <cellStyle name="TBI" xfId="1347"/>
    <cellStyle name="T-Border" xfId="1348"/>
    <cellStyle name="TDL-Border" xfId="1349"/>
    <cellStyle name="TDL-Border 2" xfId="1350"/>
    <cellStyle name="TDL-Border 3" xfId="1351"/>
    <cellStyle name="TDR-Border" xfId="1352"/>
    <cellStyle name="TDR-Border 2" xfId="1353"/>
    <cellStyle name="TDR-Border 3" xfId="1354"/>
    <cellStyle name="Text" xfId="1355"/>
    <cellStyle name="Text 2" xfId="1356"/>
    <cellStyle name="Text 3" xfId="1357"/>
    <cellStyle name="TextRight" xfId="1358"/>
    <cellStyle name="TextRight 2" xfId="1359"/>
    <cellStyle name="TextRight 3" xfId="1360"/>
    <cellStyle name="Title 2" xfId="1361"/>
    <cellStyle name="Total 2" xfId="1362"/>
    <cellStyle name="UpDownLine" xfId="1363"/>
    <cellStyle name="UpDownLine 2" xfId="1364"/>
    <cellStyle name="UpDownLine 3" xfId="1365"/>
    <cellStyle name="V-Across" xfId="1366"/>
    <cellStyle name="V-Across 2" xfId="1367"/>
    <cellStyle name="V-Across 3" xfId="1368"/>
    <cellStyle name="V-Currency" xfId="1369"/>
    <cellStyle name="V-Date" xfId="1370"/>
    <cellStyle name="ver1" xfId="1371"/>
    <cellStyle name="V-Normal" xfId="1372"/>
    <cellStyle name="V-Number" xfId="1373"/>
    <cellStyle name="Warning Text 2" xfId="1374"/>
    <cellStyle name="Wrap" xfId="1375"/>
    <cellStyle name="Wrap 2" xfId="1376"/>
    <cellStyle name="Wrap 3" xfId="1377"/>
    <cellStyle name="WrapTitle" xfId="1378"/>
    <cellStyle name="WrapTitle 2" xfId="1379"/>
    <cellStyle name="WrapTitle 3" xfId="1380"/>
    <cellStyle name="zastrnadzor" xfId="1381"/>
    <cellStyle name="Акцент1" xfId="1382"/>
    <cellStyle name="Акцент2" xfId="1383"/>
    <cellStyle name="Акцент3" xfId="1384"/>
    <cellStyle name="Акцент4" xfId="1385"/>
    <cellStyle name="Акцент5" xfId="1386"/>
    <cellStyle name="Акцент6" xfId="1387"/>
    <cellStyle name="Бележка" xfId="1388"/>
    <cellStyle name="Бележка 2" xfId="1389"/>
    <cellStyle name="Бележка 3" xfId="1390"/>
    <cellStyle name="Бележка 3 2" xfId="1391"/>
    <cellStyle name="Бележка 3_IBNR" xfId="1392"/>
    <cellStyle name="Бележка 4" xfId="1393"/>
    <cellStyle name="Бележка_IBNR" xfId="1394"/>
    <cellStyle name="Вход" xfId="1395"/>
    <cellStyle name="Добър" xfId="1396"/>
    <cellStyle name="Заглавие" xfId="1397"/>
    <cellStyle name="Заглавие 1" xfId="1398"/>
    <cellStyle name="Заглавие 2" xfId="1399"/>
    <cellStyle name="Заглавие 3" xfId="1400"/>
    <cellStyle name="Заглавие 4" xfId="1401"/>
    <cellStyle name="Изход" xfId="1402"/>
    <cellStyle name="Изчисление" xfId="1403"/>
    <cellStyle name="Контролна клетка" xfId="1404"/>
    <cellStyle name="Лош" xfId="1405"/>
    <cellStyle name="Неутрален" xfId="1406"/>
    <cellStyle name="Обяснителен текст" xfId="1407"/>
    <cellStyle name="Предупредителен текст" xfId="1408"/>
    <cellStyle name="Свързана клетка" xfId="1409"/>
    <cellStyle name="Сума" xfId="14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4_3_1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XCEL\DESY\BULETIN\WEEKEND\9_TRI95\SUMFL99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taskova/Local%20Settings/Temporary%20Internet%20Files/Content.IE5/8V76H9DQ/2006-Annual-G.B.1.3%20-%20Solvency%20Margin-31-12-2006%20-%20II%20ver%20-%2005.02.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AX/limitaccess/Portfoli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Б.1"/>
      <sheetName val="ТБ.2"/>
      <sheetName val="ТБ.3"/>
      <sheetName val="ТБ.4"/>
      <sheetName val="ТБ.4.1"/>
      <sheetName val="ТБ.4.2"/>
      <sheetName val="ТБ.4.3"/>
      <sheetName val="ТБ.5"/>
      <sheetName val="ТБ.5.1"/>
      <sheetName val="ТБ.5.2"/>
      <sheetName val="ТБ.5.3"/>
      <sheetName val="ТБ.5.4"/>
      <sheetName val="ТБ.5.5"/>
      <sheetName val="ПР.1"/>
      <sheetName val="ПР.2"/>
      <sheetName val="ЕИП-ОЗ"/>
      <sheetName val="ЕИП-ГО"/>
      <sheetName val="ТБ.6"/>
      <sheetName val="ТБ.7"/>
      <sheetName val="ТБ.8"/>
      <sheetName val="ТБ.9"/>
      <sheetName val="ТД.1"/>
      <sheetName val="ТД.2"/>
      <sheetName val="ТД.3"/>
      <sheetName val="ТД.4"/>
      <sheetName val="ТД. 5"/>
      <sheetName val="ТФ.1"/>
      <sheetName val="ТФ.2"/>
      <sheetName val="ТФ.3"/>
      <sheetName val="ТФ.4"/>
      <sheetName val="Видове застраховки"/>
      <sheetName val="Списък с банки"/>
      <sheetName val="Списък с валути"/>
      <sheetName val="Държави по ЕИ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">
          <cell r="B2" t="str">
            <v>ЗАСТРАХОВКА "ЗЛОПОЛУКА"</v>
          </cell>
        </row>
        <row r="3">
          <cell r="B3" t="str">
            <v>В т.ч. ПО ЗАДЪЛЖИТЕЛНА ЗАСТРАХОВКА "ЗЛОПОЛУКА" НА ПЪТНИЦИТЕ В СРЕДСТВАТА ЗА ОБЩЕСТВЕН ТРАНСПОРТ</v>
          </cell>
        </row>
        <row r="4">
          <cell r="B4" t="str">
            <v>ЗАСТРАХОВКА "ЗАБОЛЯВАНЕ"</v>
          </cell>
        </row>
        <row r="5">
          <cell r="B5" t="str">
            <v>ЗАСТРАХОВКА НА СУХОПЪТНИ ПРЕВОЗНИ СРЕДСТВА, БЕЗ РЕЛСОВИ ПРЕВОЗНИ СРЕДСТВА</v>
          </cell>
        </row>
        <row r="6">
          <cell r="B6" t="str">
            <v>ЗАСТРАХОВКА НА РЕЛСОВИ ПРЕВОЗНИ СРЕДСТВА</v>
          </cell>
        </row>
        <row r="7">
          <cell r="B7" t="str">
            <v>ЗАСТРАХОВКА НА ЛЕТАТЕЛНИ АПАРАТИ</v>
          </cell>
        </row>
        <row r="8">
          <cell r="B8" t="str">
            <v>ЗАСТРАХОВКА НА ПЛАВАТЕЛНИ СЪДОВЕ</v>
          </cell>
        </row>
        <row r="9">
          <cell r="B9" t="str">
            <v>ЗАСТРАХОВКА НА ТОВАРИ ПО ВРЕМЕ НА ПРЕВОЗ</v>
          </cell>
        </row>
        <row r="10">
          <cell r="B10" t="str">
            <v>ЗАСТРАХОВКА "ПОЖАР" И "ПРИРОДНИ БЕДСТВИЯ"</v>
          </cell>
        </row>
        <row r="11">
          <cell r="B11" t="str">
            <v>ЗАСТРАХОВКА НА "ЩЕТИ НА ИМУЩЕСТВО"</v>
          </cell>
        </row>
        <row r="12">
          <cell r="B12" t="str">
            <v>10. ЗАСТРАХОВКА ГО, СВЪРЗАНА С ПРИТЕЖАВАНЕТО И ИЗПОЛЗВАНЕТО НА МПС</v>
          </cell>
        </row>
        <row r="13">
          <cell r="B13" t="str">
            <v>В т.ч. ПО ГО НА АВТОМОБИЛИСТИТЕ</v>
          </cell>
        </row>
        <row r="14">
          <cell r="B14" t="str">
            <v>В т.ч. ПО "ЗЕЛЕНА КАРТА"</v>
          </cell>
        </row>
        <row r="15">
          <cell r="B15" t="str">
            <v>В т.ч. ГРАНИЧНА "ГРАЖДАНСКА ОТГОВОРНОСТ"</v>
          </cell>
        </row>
        <row r="16">
          <cell r="B16" t="str">
            <v>В т.ч. ПО ГО НА ПРЕВОЗВАЧА В т.ч. ПО ГО НА ПРЕВОЗВАЧА</v>
          </cell>
        </row>
        <row r="17">
          <cell r="B17" t="str">
            <v>ЗАСТРАХОВКА ГО, СВЪРЗАНА С ПРИТЕЖАВАНЕТО И ИЗПОЛЗВАНЕТО НА ЛЕТАТЕЛНИ АПАРАТИ</v>
          </cell>
        </row>
        <row r="18">
          <cell r="B18" t="str">
            <v>ЗАСТРАХОВКА ГО, СВЪРЗАНА С ПРИТЕЖАВАНЕТО И ИЗПОЛЗВАНЕТО НА ПЛАВАТЕЛНИ СЪДОВЕ</v>
          </cell>
        </row>
        <row r="19">
          <cell r="B19" t="str">
            <v>ЗАСТРАХОВКА "ОБЩА ГРАЖДАНСКА ОТГОВОРНОСТ"</v>
          </cell>
        </row>
        <row r="20">
          <cell r="B20" t="str">
            <v>ЗАСТРАХОВКА НА КРЕДИТИ</v>
          </cell>
        </row>
        <row r="21">
          <cell r="B21" t="str">
            <v>ЗАСТРАХОВКА НА ГАРАНЦИИ</v>
          </cell>
        </row>
        <row r="22">
          <cell r="B22" t="str">
            <v>ЗАСТРАХОВКА НА РАЗНИ ФИНАНСОВИ ЗАГУБИ</v>
          </cell>
        </row>
        <row r="23">
          <cell r="B23" t="str">
            <v>ЗАСТРАХОВКА НА ПРАВНИ РАЗНОСКИ</v>
          </cell>
        </row>
        <row r="24">
          <cell r="B24" t="str">
            <v>ПОМОЩ ПРИ ПЪТУВАНЕ</v>
          </cell>
        </row>
      </sheetData>
      <sheetData sheetId="31">
        <row r="2">
          <cell r="C2" t="str">
            <v>1. Банки, лицензирани в Република България</v>
          </cell>
        </row>
        <row r="3">
          <cell r="C3" t="str">
            <v>УниКредит Булбанк АД</v>
          </cell>
        </row>
        <row r="4">
          <cell r="C4" t="str">
            <v>Обединена българска банка АД</v>
          </cell>
        </row>
        <row r="5">
          <cell r="C5" t="str">
            <v>Райфайзенбанк (България) ЕАД</v>
          </cell>
        </row>
        <row r="6">
          <cell r="C6" t="str">
            <v>Алианц Банк България АД</v>
          </cell>
        </row>
        <row r="7">
          <cell r="C7" t="str">
            <v>МКБ Юнионбанк АД</v>
          </cell>
        </row>
        <row r="8">
          <cell r="C8" t="str">
            <v>СИБАНК EАД</v>
          </cell>
        </row>
        <row r="9">
          <cell r="C9" t="str">
            <v>Българо-американска кредитна банка АД</v>
          </cell>
        </row>
        <row r="10">
          <cell r="C10" t="str">
            <v>Търговска Банка Д АД</v>
          </cell>
        </row>
        <row r="11">
          <cell r="C11" t="str">
            <v>Инвестбанк АД</v>
          </cell>
        </row>
        <row r="12">
          <cell r="C12" t="str">
            <v xml:space="preserve">Общинска банка АД </v>
          </cell>
        </row>
        <row r="13">
          <cell r="C13" t="str">
            <v>Интернешънъл Асет Банк АД</v>
          </cell>
        </row>
        <row r="14">
          <cell r="C14" t="str">
            <v>Токуда Банк АД</v>
          </cell>
        </row>
        <row r="15">
          <cell r="C15" t="str">
            <v>Юробанк И Еф Джи България АД</v>
          </cell>
        </row>
        <row r="16">
          <cell r="C16" t="str">
            <v xml:space="preserve">Банка ДСК EАД </v>
          </cell>
        </row>
        <row r="17">
          <cell r="C17" t="str">
            <v>Сосиете Женерал Експресбанк АД</v>
          </cell>
        </row>
        <row r="18">
          <cell r="C18" t="str">
            <v>Банка Пиреос България АД</v>
          </cell>
        </row>
        <row r="19">
          <cell r="C19" t="str">
            <v>Първа инвестиционна банка АД</v>
          </cell>
        </row>
        <row r="20">
          <cell r="C20" t="str">
            <v xml:space="preserve">Емпорики Банк – България ЕАД </v>
          </cell>
        </row>
        <row r="21">
          <cell r="C21" t="str">
            <v>ПроКредит Банк (България) АД</v>
          </cell>
        </row>
        <row r="22">
          <cell r="C22" t="str">
            <v>Корпоративна търговска банка АД</v>
          </cell>
        </row>
        <row r="23">
          <cell r="C23" t="str">
            <v>Централна кооперативна банка АД</v>
          </cell>
        </row>
        <row r="24">
          <cell r="C24" t="str">
            <v>Българска банка за развитие АД</v>
          </cell>
        </row>
        <row r="25">
          <cell r="C25" t="str">
            <v>ЧПБ Тексим АД</v>
          </cell>
        </row>
        <row r="26">
          <cell r="C26" t="str">
            <v>Ти Би Ай Банк EАД</v>
          </cell>
        </row>
        <row r="27">
          <cell r="C27" t="str">
            <v>Други</v>
          </cell>
        </row>
        <row r="28">
          <cell r="C28" t="str">
            <v>2. Клонове на чуждестранни банки в Република България</v>
          </cell>
        </row>
        <row r="29">
          <cell r="C29" t="str">
            <v xml:space="preserve">ИНГ Банк Н.В. – клон София </v>
          </cell>
        </row>
        <row r="30">
          <cell r="C30" t="str">
            <v>АЛФА БАНКА – КЛОН БЪЛГАРИЯ</v>
          </cell>
        </row>
        <row r="31">
          <cell r="C31" t="str">
            <v xml:space="preserve">Те–Дже ЗИРААТ БАНКАСЪ – </v>
          </cell>
        </row>
        <row r="32">
          <cell r="C32" t="str">
            <v xml:space="preserve">БНП Париба С.А. – клон София </v>
          </cell>
        </row>
        <row r="33">
          <cell r="C33" t="str">
            <v xml:space="preserve">Иш Банк ГмбХ – клон София </v>
          </cell>
        </row>
        <row r="34">
          <cell r="C34" t="str">
            <v>Ситибанк Н.А. - клон София</v>
          </cell>
        </row>
        <row r="35">
          <cell r="C35" t="str">
            <v>Регионална Инвестиционна банка -</v>
          </cell>
        </row>
        <row r="36">
          <cell r="C36" t="str">
            <v>Други</v>
          </cell>
        </row>
      </sheetData>
      <sheetData sheetId="32">
        <row r="2">
          <cell r="C2" t="str">
            <v>Австралийски долар</v>
          </cell>
        </row>
        <row r="3">
          <cell r="C3" t="str">
            <v xml:space="preserve">Български лев </v>
          </cell>
        </row>
        <row r="4">
          <cell r="C4" t="str">
            <v>Бразилски реал</v>
          </cell>
        </row>
        <row r="5">
          <cell r="C5" t="str">
            <v>Канадски долар</v>
          </cell>
        </row>
        <row r="6">
          <cell r="C6" t="str">
            <v>Швейцарски франк</v>
          </cell>
        </row>
        <row r="7">
          <cell r="C7" t="str">
            <v>Китайски ренминби юан</v>
          </cell>
        </row>
        <row r="8">
          <cell r="C8" t="str">
            <v xml:space="preserve">Чешка крона </v>
          </cell>
        </row>
        <row r="9">
          <cell r="C9" t="str">
            <v>Датска крона</v>
          </cell>
        </row>
        <row r="10">
          <cell r="C10" t="str">
            <v>Евро</v>
          </cell>
        </row>
        <row r="11">
          <cell r="C11" t="str">
            <v xml:space="preserve">Британска лира </v>
          </cell>
        </row>
        <row r="12">
          <cell r="C12" t="str">
            <v>Унгарски форинт</v>
          </cell>
        </row>
        <row r="13">
          <cell r="C13" t="str">
            <v>Исландска крона</v>
          </cell>
        </row>
        <row r="14">
          <cell r="C14" t="str">
            <v>Японска йена</v>
          </cell>
        </row>
        <row r="15">
          <cell r="C15" t="str">
            <v>Южнокорейски вон</v>
          </cell>
        </row>
        <row r="16">
          <cell r="C16" t="str">
            <v>Литовски литаз</v>
          </cell>
        </row>
        <row r="17">
          <cell r="C17" t="str">
            <v>Латвийски лат</v>
          </cell>
        </row>
        <row r="18">
          <cell r="C18" t="str">
            <v>Мексиканско песо</v>
          </cell>
        </row>
        <row r="19">
          <cell r="C19" t="str">
            <v>Норвежка крона</v>
          </cell>
        </row>
        <row r="20">
          <cell r="C20" t="str">
            <v>Полска злота</v>
          </cell>
        </row>
        <row r="21">
          <cell r="C21" t="str">
            <v xml:space="preserve">Румънска лея </v>
          </cell>
        </row>
        <row r="22">
          <cell r="C22" t="str">
            <v>Шведска крона</v>
          </cell>
        </row>
        <row r="23">
          <cell r="C23" t="str">
            <v>Сингапурски долар</v>
          </cell>
        </row>
        <row r="24">
          <cell r="C24" t="str">
            <v>Турска лира</v>
          </cell>
        </row>
        <row r="25">
          <cell r="C25" t="str">
            <v>Щатски долар</v>
          </cell>
        </row>
        <row r="26">
          <cell r="C26" t="str">
            <v xml:space="preserve">Южноафрикански ранд </v>
          </cell>
        </row>
        <row r="27">
          <cell r="C27" t="str">
            <v>Руска рубла</v>
          </cell>
        </row>
        <row r="28">
          <cell r="C28" t="str">
            <v xml:space="preserve">Хърватска куна </v>
          </cell>
        </row>
        <row r="29">
          <cell r="C29" t="str">
            <v>Чилийско песо</v>
          </cell>
        </row>
        <row r="30">
          <cell r="C30" t="str">
            <v>Аржентинско песо</v>
          </cell>
        </row>
        <row r="31">
          <cell r="C31" t="str">
            <v>Марокански дирхам</v>
          </cell>
        </row>
        <row r="32">
          <cell r="C32" t="str">
            <v>Алжирски динар</v>
          </cell>
        </row>
        <row r="33">
          <cell r="C33" t="str">
            <v xml:space="preserve">Новозеландски долар </v>
          </cell>
        </row>
        <row r="34">
          <cell r="C34" t="str">
            <v>Тунизийски динар</v>
          </cell>
        </row>
        <row r="35">
          <cell r="C35" t="str">
            <v>Колумбийско песо</v>
          </cell>
        </row>
        <row r="36">
          <cell r="C36" t="str">
            <v>Венецуелски боливар</v>
          </cell>
        </row>
        <row r="37">
          <cell r="C37" t="str">
            <v>Естонска крона</v>
          </cell>
        </row>
        <row r="38">
          <cell r="C38" t="str">
            <v xml:space="preserve">Индонезийска рупия </v>
          </cell>
        </row>
        <row r="39">
          <cell r="C39" t="str">
            <v>Кипърска лира</v>
          </cell>
        </row>
        <row r="40">
          <cell r="C40" t="str">
            <v>Малайзийски рингит</v>
          </cell>
        </row>
        <row r="41">
          <cell r="C41" t="str">
            <v>Малтийска лира</v>
          </cell>
        </row>
        <row r="42">
          <cell r="C42" t="str">
            <v xml:space="preserve">Словашка крона </v>
          </cell>
        </row>
        <row r="43">
          <cell r="C43" t="str">
            <v>Тайландски бат</v>
          </cell>
        </row>
        <row r="44">
          <cell r="C44" t="str">
            <v>Филипинско песо</v>
          </cell>
        </row>
        <row r="45">
          <cell r="C45" t="str">
            <v>Хонконгски долар</v>
          </cell>
        </row>
        <row r="46">
          <cell r="C46" t="str">
            <v>други</v>
          </cell>
        </row>
      </sheetData>
      <sheetData sheetId="33">
        <row r="2">
          <cell r="C2" t="str">
            <v> Австралия</v>
          </cell>
        </row>
        <row r="3">
          <cell r="C3" t="str">
            <v> Австрия</v>
          </cell>
        </row>
        <row r="4">
          <cell r="C4" t="str">
            <v> Албания</v>
          </cell>
        </row>
        <row r="5">
          <cell r="C5" t="str">
            <v> Андора</v>
          </cell>
        </row>
        <row r="6">
          <cell r="C6" t="str">
            <v> Беларус</v>
          </cell>
        </row>
        <row r="7">
          <cell r="C7" t="str">
            <v> Белгия</v>
          </cell>
        </row>
        <row r="8">
          <cell r="C8" t="str">
            <v> Босна и Херцеговина</v>
          </cell>
        </row>
        <row r="9">
          <cell r="C9" t="str">
            <v> Бразилия</v>
          </cell>
        </row>
        <row r="10">
          <cell r="C10" t="str">
            <v> България</v>
          </cell>
        </row>
        <row r="11">
          <cell r="C11" t="str">
            <v> Великобритания</v>
          </cell>
        </row>
        <row r="12">
          <cell r="C12" t="str">
            <v> Германия</v>
          </cell>
        </row>
        <row r="13">
          <cell r="C13" t="str">
            <v> Гърция</v>
          </cell>
        </row>
        <row r="14">
          <cell r="C14" t="str">
            <v> Дания</v>
          </cell>
        </row>
        <row r="15">
          <cell r="C15" t="str">
            <v> Европейски съюз</v>
          </cell>
        </row>
        <row r="16">
          <cell r="C16" t="str">
            <v> Естония</v>
          </cell>
        </row>
        <row r="17">
          <cell r="C17" t="str">
            <v> Израел</v>
          </cell>
        </row>
        <row r="18">
          <cell r="C18" t="str">
            <v> Индия</v>
          </cell>
        </row>
        <row r="19">
          <cell r="C19" t="str">
            <v> Ирландия</v>
          </cell>
        </row>
        <row r="20">
          <cell r="C20" t="str">
            <v> Исландия</v>
          </cell>
        </row>
        <row r="21">
          <cell r="C21" t="str">
            <v> Испания</v>
          </cell>
        </row>
        <row r="22">
          <cell r="C22" t="str">
            <v> Италия</v>
          </cell>
        </row>
        <row r="23">
          <cell r="C23" t="str">
            <v> Канада</v>
          </cell>
        </row>
        <row r="24">
          <cell r="C24" t="str">
            <v> Кипър</v>
          </cell>
        </row>
        <row r="25">
          <cell r="C25" t="str">
            <v> Китай</v>
          </cell>
        </row>
        <row r="26">
          <cell r="C26" t="str">
            <v> Латвия</v>
          </cell>
        </row>
        <row r="27">
          <cell r="C27" t="str">
            <v> Ливан</v>
          </cell>
        </row>
        <row r="28">
          <cell r="C28" t="str">
            <v> Литва</v>
          </cell>
        </row>
        <row r="29">
          <cell r="C29" t="str">
            <v> Лихтенщайн</v>
          </cell>
        </row>
        <row r="30">
          <cell r="C30" t="str">
            <v> Люксембург</v>
          </cell>
        </row>
        <row r="31">
          <cell r="C31" t="str">
            <v> Малта</v>
          </cell>
        </row>
        <row r="32">
          <cell r="C32" t="str">
            <v> Молдова</v>
          </cell>
        </row>
        <row r="33">
          <cell r="C33" t="str">
            <v> Монако</v>
          </cell>
        </row>
        <row r="34">
          <cell r="C34" t="str">
            <v> Нидерландия</v>
          </cell>
        </row>
        <row r="35">
          <cell r="C35" t="str">
            <v> Норвегия</v>
          </cell>
        </row>
        <row r="36">
          <cell r="C36" t="str">
            <v> Полша</v>
          </cell>
        </row>
        <row r="37">
          <cell r="C37" t="str">
            <v> Португалия</v>
          </cell>
        </row>
        <row r="38">
          <cell r="C38" t="str">
            <v> Република Македония</v>
          </cell>
        </row>
        <row r="39">
          <cell r="C39" t="str">
            <v> Румъния</v>
          </cell>
        </row>
        <row r="40">
          <cell r="C40" t="str">
            <v> Русия</v>
          </cell>
        </row>
        <row r="41">
          <cell r="C41" t="str">
            <v> Сан Марино</v>
          </cell>
        </row>
        <row r="42">
          <cell r="C42" t="str">
            <v> САЩ</v>
          </cell>
        </row>
        <row r="43">
          <cell r="C43" t="str">
            <v> Словакия</v>
          </cell>
        </row>
        <row r="44">
          <cell r="C44" t="str">
            <v> Словения</v>
          </cell>
        </row>
        <row r="45">
          <cell r="C45" t="str">
            <v> Сърбия</v>
          </cell>
        </row>
        <row r="46">
          <cell r="C46" t="str">
            <v> Турция</v>
          </cell>
        </row>
        <row r="47">
          <cell r="C47" t="str">
            <v> Украйна</v>
          </cell>
        </row>
        <row r="48">
          <cell r="C48" t="str">
            <v> Унгария</v>
          </cell>
        </row>
        <row r="49">
          <cell r="C49" t="str">
            <v> Финландия</v>
          </cell>
        </row>
        <row r="50">
          <cell r="C50" t="str">
            <v> Франция</v>
          </cell>
        </row>
        <row r="51">
          <cell r="C51" t="str">
            <v> Хърватия</v>
          </cell>
        </row>
        <row r="52">
          <cell r="C52" t="str">
            <v> Черна гора</v>
          </cell>
        </row>
        <row r="53">
          <cell r="C53" t="str">
            <v> Чехия</v>
          </cell>
        </row>
        <row r="54">
          <cell r="C54" t="str">
            <v> Швейцария</v>
          </cell>
        </row>
        <row r="55">
          <cell r="C55" t="str">
            <v> Швеция</v>
          </cell>
        </row>
        <row r="56">
          <cell r="C56" t="str">
            <v> Япония</v>
          </cell>
        </row>
        <row r="57">
          <cell r="C57" t="str">
            <v>други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ГБ.1.1"/>
      <sheetName val="ГБ.1.2"/>
      <sheetName val="ГБ.1.3"/>
      <sheetName val="ГБ.2"/>
      <sheetName val="ГБ.3.1"/>
      <sheetName val="ГБ.3.2"/>
      <sheetName val="ГБ.4_ALL"/>
      <sheetName val="ГБ.5"/>
      <sheetName val="ГБ.6"/>
      <sheetName val="ГБ.7"/>
      <sheetName val="ГБ.8.1"/>
      <sheetName val="ГБ.8.2"/>
      <sheetName val="ГВ.1"/>
      <sheetName val="ГВ.2"/>
      <sheetName val="ГВ.3"/>
      <sheetName val="ГВ.4"/>
      <sheetName val="ГВ.5"/>
      <sheetName val="ГB.6"/>
      <sheetName val="ГВ.7"/>
      <sheetName val="ГФ.1"/>
      <sheetName val="ГФ.2"/>
      <sheetName val="ГФ.3"/>
      <sheetName val="ГФ.4"/>
      <sheetName val="ГБ_1_1"/>
      <sheetName val="ГБ_1_2"/>
      <sheetName val="ГБ_1_3"/>
      <sheetName val="ГБ_2"/>
      <sheetName val="ГБ_3_1"/>
      <sheetName val="ГБ_3_2"/>
      <sheetName val="ГБ_4_ALL"/>
      <sheetName val="ГБ_5"/>
      <sheetName val="ГБ_6"/>
      <sheetName val="ГБ_7"/>
      <sheetName val="ГБ_8_1"/>
      <sheetName val="ГБ_8_2"/>
      <sheetName val="ГВ_1"/>
      <sheetName val="ГВ_2"/>
      <sheetName val="ГВ_3"/>
      <sheetName val="ГВ_4"/>
      <sheetName val="ГВ_5"/>
      <sheetName val="ГB_6"/>
      <sheetName val="ГВ_7"/>
      <sheetName val="ГФ_1"/>
      <sheetName val="ГФ_2"/>
      <sheetName val="ГФ_3"/>
      <sheetName val="ГФ_4"/>
      <sheetName val="PREMI_1(%)"/>
      <sheetName val="PREMI_2(%)"/>
      <sheetName val="OBEZ"/>
      <sheetName val="Obez_1(%)"/>
      <sheetName val="Obez_2(%)"/>
      <sheetName val="Убытки_основ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н"/>
      <sheetName val="ГБ.1.3-Rumi"/>
      <sheetName val="ГБ.1.3"/>
      <sheetName val="Граница-спрямо премиите 2006"/>
      <sheetName val="Граница-спрямо щетите 2006 "/>
      <sheetName val="T-Securities_Trade 2001"/>
    </sheetNames>
    <sheetDataSet>
      <sheetData sheetId="0"/>
      <sheetData sheetId="1"/>
      <sheetData sheetId="2"/>
      <sheetData sheetId="3" refreshError="1">
        <row r="2">
          <cell r="B2">
            <v>140885</v>
          </cell>
        </row>
        <row r="5">
          <cell r="B5">
            <v>50669</v>
          </cell>
        </row>
        <row r="8">
          <cell r="B8">
            <v>43946</v>
          </cell>
        </row>
        <row r="13">
          <cell r="B13">
            <v>3837</v>
          </cell>
        </row>
        <row r="16">
          <cell r="B16">
            <v>863</v>
          </cell>
        </row>
        <row r="19">
          <cell r="B19">
            <v>746</v>
          </cell>
        </row>
        <row r="24">
          <cell r="B24">
            <v>1631</v>
          </cell>
        </row>
        <row r="27">
          <cell r="B27">
            <v>271</v>
          </cell>
        </row>
        <row r="30">
          <cell r="B30">
            <v>229</v>
          </cell>
        </row>
        <row r="35">
          <cell r="B35">
            <v>3403</v>
          </cell>
        </row>
        <row r="38">
          <cell r="B38">
            <v>1648</v>
          </cell>
        </row>
        <row r="41">
          <cell r="B41">
            <v>1316</v>
          </cell>
        </row>
        <row r="45">
          <cell r="B45">
            <v>145320.5</v>
          </cell>
        </row>
        <row r="48">
          <cell r="B48">
            <v>152289</v>
          </cell>
        </row>
      </sheetData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lstrad_Old"/>
      <sheetName val="Bulstrad"/>
      <sheetName val="CashFlow Doverie"/>
      <sheetName val="Portfolio Doverie"/>
      <sheetName val="CashFlow BPOD"/>
      <sheetName val="Portfolio BPOD"/>
      <sheetName val="T-Securities_Trade 2001"/>
      <sheetName val="Forex"/>
      <sheetName val="T-Securities_Trade Auction"/>
      <sheetName val="REPO-DEPO"/>
      <sheetName val="T-Securities_Trade 2001 (2)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">
          <cell r="F5">
            <v>37447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6"/>
  <sheetViews>
    <sheetView tabSelected="1" view="pageBreakPreview" topLeftCell="A82" workbookViewId="0">
      <selection activeCell="B90" sqref="B90"/>
    </sheetView>
  </sheetViews>
  <sheetFormatPr defaultRowHeight="11.25"/>
  <cols>
    <col min="1" max="1" width="3.85546875" style="49" customWidth="1"/>
    <col min="2" max="2" width="66.7109375" style="50" customWidth="1"/>
    <col min="3" max="3" width="9.85546875" style="50" customWidth="1"/>
    <col min="4" max="4" width="10" style="50" customWidth="1"/>
    <col min="5" max="16384" width="9.140625" style="2"/>
  </cols>
  <sheetData>
    <row r="1" spans="1:4" ht="15" customHeight="1">
      <c r="A1" s="1" t="s">
        <v>0</v>
      </c>
      <c r="B1" s="1"/>
      <c r="C1" s="1"/>
      <c r="D1" s="1"/>
    </row>
    <row r="2" spans="1:4" ht="13.5" customHeight="1">
      <c r="A2" s="3" t="s">
        <v>1</v>
      </c>
      <c r="B2" s="3"/>
      <c r="C2" s="3"/>
      <c r="D2" s="3"/>
    </row>
    <row r="3" spans="1:4" s="5" customFormat="1" ht="15.75" customHeight="1">
      <c r="A3" s="4" t="s">
        <v>2</v>
      </c>
      <c r="B3" s="4"/>
      <c r="C3" s="4"/>
      <c r="D3" s="4"/>
    </row>
    <row r="4" spans="1:4" s="7" customFormat="1" ht="15.75" customHeight="1">
      <c r="A4" s="6" t="s">
        <v>3</v>
      </c>
      <c r="B4" s="6"/>
      <c r="C4" s="6"/>
      <c r="D4" s="6"/>
    </row>
    <row r="5" spans="1:4" s="7" customFormat="1" ht="12.75" customHeight="1">
      <c r="A5" s="8"/>
      <c r="B5" s="8"/>
      <c r="C5" s="9"/>
      <c r="D5" s="8"/>
    </row>
    <row r="6" spans="1:4" ht="31.5" customHeight="1">
      <c r="A6" s="10" t="s">
        <v>4</v>
      </c>
      <c r="B6" s="11"/>
      <c r="C6" s="12" t="s">
        <v>5</v>
      </c>
      <c r="D6" s="12" t="s">
        <v>6</v>
      </c>
    </row>
    <row r="7" spans="1:4" ht="10.5" customHeight="1">
      <c r="A7" s="13">
        <v>1</v>
      </c>
      <c r="B7" s="13"/>
      <c r="C7" s="14">
        <v>2</v>
      </c>
      <c r="D7" s="14">
        <v>3</v>
      </c>
    </row>
    <row r="8" spans="1:4" ht="12.75">
      <c r="A8" s="15" t="s">
        <v>7</v>
      </c>
      <c r="B8" s="16" t="s">
        <v>8</v>
      </c>
      <c r="C8" s="17">
        <f>C9+C10+C11</f>
        <v>123</v>
      </c>
      <c r="D8" s="17">
        <f>D9+D10+D11</f>
        <v>42</v>
      </c>
    </row>
    <row r="9" spans="1:4">
      <c r="A9" s="18" t="s">
        <v>9</v>
      </c>
      <c r="B9" s="19" t="s">
        <v>10</v>
      </c>
      <c r="C9" s="20">
        <v>123</v>
      </c>
      <c r="D9" s="20">
        <v>42</v>
      </c>
    </row>
    <row r="10" spans="1:4">
      <c r="A10" s="18" t="s">
        <v>9</v>
      </c>
      <c r="B10" s="19" t="s">
        <v>11</v>
      </c>
      <c r="C10" s="21"/>
      <c r="D10" s="21"/>
    </row>
    <row r="11" spans="1:4">
      <c r="A11" s="18" t="s">
        <v>9</v>
      </c>
      <c r="B11" s="19" t="s">
        <v>12</v>
      </c>
      <c r="C11" s="21"/>
      <c r="D11" s="21"/>
    </row>
    <row r="12" spans="1:4" ht="12.75">
      <c r="A12" s="22" t="s">
        <v>13</v>
      </c>
      <c r="B12" s="23" t="s">
        <v>14</v>
      </c>
      <c r="C12" s="17"/>
      <c r="D12" s="17"/>
    </row>
    <row r="13" spans="1:4">
      <c r="A13" s="18" t="s">
        <v>15</v>
      </c>
      <c r="B13" s="19" t="s">
        <v>16</v>
      </c>
      <c r="C13" s="21">
        <v>6815</v>
      </c>
      <c r="D13" s="21">
        <v>6815</v>
      </c>
    </row>
    <row r="14" spans="1:4" ht="22.5">
      <c r="A14" s="18" t="s">
        <v>17</v>
      </c>
      <c r="B14" s="19" t="s">
        <v>18</v>
      </c>
      <c r="C14" s="17">
        <f>C15+C16+C17+C18</f>
        <v>0</v>
      </c>
      <c r="D14" s="17">
        <f>D15+D16+D17+D18</f>
        <v>0</v>
      </c>
    </row>
    <row r="15" spans="1:4">
      <c r="A15" s="18" t="s">
        <v>19</v>
      </c>
      <c r="B15" s="19" t="s">
        <v>20</v>
      </c>
      <c r="C15" s="21"/>
      <c r="D15" s="21"/>
    </row>
    <row r="16" spans="1:4" ht="22.5">
      <c r="A16" s="18" t="s">
        <v>21</v>
      </c>
      <c r="B16" s="19" t="s">
        <v>22</v>
      </c>
      <c r="C16" s="21"/>
      <c r="D16" s="21"/>
    </row>
    <row r="17" spans="1:4">
      <c r="A17" s="18" t="s">
        <v>23</v>
      </c>
      <c r="B17" s="19" t="s">
        <v>24</v>
      </c>
      <c r="C17" s="21"/>
      <c r="D17" s="21"/>
    </row>
    <row r="18" spans="1:4" ht="22.5">
      <c r="A18" s="18" t="s">
        <v>25</v>
      </c>
      <c r="B18" s="19" t="s">
        <v>26</v>
      </c>
      <c r="C18" s="21"/>
      <c r="D18" s="21"/>
    </row>
    <row r="19" spans="1:4">
      <c r="A19" s="18" t="s">
        <v>27</v>
      </c>
      <c r="B19" s="19" t="s">
        <v>28</v>
      </c>
      <c r="C19" s="17">
        <f>C20+C21+C23+C24+C25+C26+C27</f>
        <v>41315</v>
      </c>
      <c r="D19" s="17">
        <f>D20+D21+D23+D24+D25+D26+D27</f>
        <v>44755</v>
      </c>
    </row>
    <row r="20" spans="1:4">
      <c r="A20" s="18" t="s">
        <v>19</v>
      </c>
      <c r="B20" s="19" t="s">
        <v>29</v>
      </c>
      <c r="C20" s="21">
        <v>30487</v>
      </c>
      <c r="D20" s="21">
        <v>20212</v>
      </c>
    </row>
    <row r="21" spans="1:4">
      <c r="A21" s="18" t="s">
        <v>21</v>
      </c>
      <c r="B21" s="19" t="s">
        <v>30</v>
      </c>
      <c r="C21" s="21">
        <v>2898</v>
      </c>
      <c r="D21" s="21">
        <v>14179</v>
      </c>
    </row>
    <row r="22" spans="1:4">
      <c r="A22" s="18"/>
      <c r="B22" s="19" t="s">
        <v>31</v>
      </c>
      <c r="C22" s="21">
        <v>512</v>
      </c>
      <c r="D22" s="21">
        <v>525</v>
      </c>
    </row>
    <row r="23" spans="1:4">
      <c r="A23" s="18" t="s">
        <v>23</v>
      </c>
      <c r="B23" s="19" t="s">
        <v>32</v>
      </c>
      <c r="C23" s="21"/>
      <c r="D23" s="21"/>
    </row>
    <row r="24" spans="1:4" ht="11.25" customHeight="1">
      <c r="A24" s="18" t="s">
        <v>25</v>
      </c>
      <c r="B24" s="19" t="s">
        <v>33</v>
      </c>
      <c r="C24" s="21"/>
      <c r="D24" s="21"/>
    </row>
    <row r="25" spans="1:4" ht="11.25" customHeight="1">
      <c r="A25" s="18" t="s">
        <v>34</v>
      </c>
      <c r="B25" s="19" t="s">
        <v>35</v>
      </c>
      <c r="C25" s="21"/>
      <c r="D25" s="21"/>
    </row>
    <row r="26" spans="1:4">
      <c r="A26" s="18" t="s">
        <v>36</v>
      </c>
      <c r="B26" s="19" t="s">
        <v>37</v>
      </c>
      <c r="C26" s="21">
        <v>7930</v>
      </c>
      <c r="D26" s="21">
        <v>10364</v>
      </c>
    </row>
    <row r="27" spans="1:4">
      <c r="A27" s="18" t="s">
        <v>38</v>
      </c>
      <c r="B27" s="19" t="s">
        <v>12</v>
      </c>
      <c r="C27" s="21"/>
      <c r="D27" s="21"/>
    </row>
    <row r="28" spans="1:4">
      <c r="A28" s="18" t="s">
        <v>39</v>
      </c>
      <c r="B28" s="19" t="s">
        <v>40</v>
      </c>
      <c r="C28" s="21"/>
      <c r="D28" s="21"/>
    </row>
    <row r="29" spans="1:4" ht="12">
      <c r="A29" s="18"/>
      <c r="B29" s="24" t="s">
        <v>41</v>
      </c>
      <c r="C29" s="17">
        <f>C13+C14+C19+C28</f>
        <v>48130</v>
      </c>
      <c r="D29" s="17">
        <f>D13+D14+D19+D28</f>
        <v>51570</v>
      </c>
    </row>
    <row r="30" spans="1:4" ht="25.5">
      <c r="A30" s="22" t="s">
        <v>42</v>
      </c>
      <c r="B30" s="23" t="s">
        <v>43</v>
      </c>
      <c r="C30" s="21"/>
      <c r="D30" s="21"/>
    </row>
    <row r="31" spans="1:4" ht="12.75">
      <c r="A31" s="22" t="s">
        <v>44</v>
      </c>
      <c r="B31" s="23" t="s">
        <v>45</v>
      </c>
      <c r="C31" s="25"/>
      <c r="D31" s="25"/>
    </row>
    <row r="32" spans="1:4">
      <c r="A32" s="18" t="s">
        <v>15</v>
      </c>
      <c r="B32" s="19" t="s">
        <v>46</v>
      </c>
      <c r="C32" s="25"/>
      <c r="D32" s="25"/>
    </row>
    <row r="33" spans="1:4">
      <c r="A33" s="18" t="s">
        <v>19</v>
      </c>
      <c r="B33" s="19" t="s">
        <v>47</v>
      </c>
      <c r="C33" s="21">
        <v>23912</v>
      </c>
      <c r="D33" s="21">
        <v>26656</v>
      </c>
    </row>
    <row r="34" spans="1:4" ht="11.25" customHeight="1">
      <c r="A34" s="18" t="s">
        <v>9</v>
      </c>
      <c r="B34" s="19" t="s">
        <v>48</v>
      </c>
      <c r="C34" s="21"/>
      <c r="D34" s="21"/>
    </row>
    <row r="35" spans="1:4" ht="11.25" customHeight="1">
      <c r="A35" s="18" t="s">
        <v>9</v>
      </c>
      <c r="B35" s="19" t="s">
        <v>49</v>
      </c>
      <c r="C35" s="21"/>
      <c r="D35" s="21"/>
    </row>
    <row r="36" spans="1:4" ht="11.25" customHeight="1">
      <c r="A36" s="18" t="s">
        <v>21</v>
      </c>
      <c r="B36" s="19" t="s">
        <v>50</v>
      </c>
      <c r="C36" s="21">
        <v>3908</v>
      </c>
      <c r="D36" s="21">
        <v>2975</v>
      </c>
    </row>
    <row r="37" spans="1:4" ht="11.25" customHeight="1">
      <c r="A37" s="18" t="s">
        <v>9</v>
      </c>
      <c r="B37" s="19" t="s">
        <v>48</v>
      </c>
      <c r="C37" s="21"/>
      <c r="D37" s="21"/>
    </row>
    <row r="38" spans="1:4">
      <c r="A38" s="18" t="s">
        <v>9</v>
      </c>
      <c r="B38" s="19" t="s">
        <v>49</v>
      </c>
      <c r="C38" s="21"/>
      <c r="D38" s="21"/>
    </row>
    <row r="39" spans="1:4" ht="12">
      <c r="A39" s="18" t="s">
        <v>51</v>
      </c>
      <c r="B39" s="24" t="s">
        <v>52</v>
      </c>
      <c r="C39" s="25">
        <f>C33+C36</f>
        <v>27820</v>
      </c>
      <c r="D39" s="25">
        <f>D33+D36</f>
        <v>29631</v>
      </c>
    </row>
    <row r="40" spans="1:4">
      <c r="A40" s="18" t="s">
        <v>17</v>
      </c>
      <c r="B40" s="19" t="s">
        <v>53</v>
      </c>
      <c r="C40" s="20">
        <v>36464</v>
      </c>
      <c r="D40" s="20">
        <v>40077</v>
      </c>
    </row>
    <row r="41" spans="1:4">
      <c r="A41" s="18" t="s">
        <v>9</v>
      </c>
      <c r="B41" s="19" t="s">
        <v>48</v>
      </c>
      <c r="C41" s="20"/>
      <c r="D41" s="20"/>
    </row>
    <row r="42" spans="1:4">
      <c r="A42" s="18" t="s">
        <v>9</v>
      </c>
      <c r="B42" s="19" t="s">
        <v>49</v>
      </c>
      <c r="C42" s="20"/>
      <c r="D42" s="20"/>
    </row>
    <row r="43" spans="1:4" ht="11.25" customHeight="1">
      <c r="A43" s="18" t="s">
        <v>27</v>
      </c>
      <c r="B43" s="19" t="s">
        <v>54</v>
      </c>
      <c r="C43" s="25"/>
      <c r="D43" s="25"/>
    </row>
    <row r="44" spans="1:4">
      <c r="A44" s="18" t="s">
        <v>19</v>
      </c>
      <c r="B44" s="19" t="s">
        <v>55</v>
      </c>
      <c r="C44" s="20">
        <v>6052</v>
      </c>
      <c r="D44" s="20">
        <v>6844</v>
      </c>
    </row>
    <row r="45" spans="1:4">
      <c r="A45" s="18" t="s">
        <v>9</v>
      </c>
      <c r="B45" s="19" t="s">
        <v>48</v>
      </c>
      <c r="C45" s="20"/>
      <c r="D45" s="20"/>
    </row>
    <row r="46" spans="1:4">
      <c r="A46" s="18" t="s">
        <v>9</v>
      </c>
      <c r="B46" s="19" t="s">
        <v>49</v>
      </c>
      <c r="C46" s="20"/>
      <c r="D46" s="20"/>
    </row>
    <row r="47" spans="1:4">
      <c r="A47" s="18" t="s">
        <v>21</v>
      </c>
      <c r="B47" s="19" t="s">
        <v>56</v>
      </c>
      <c r="C47" s="20">
        <v>2822</v>
      </c>
      <c r="D47" s="20">
        <v>2977</v>
      </c>
    </row>
    <row r="48" spans="1:4">
      <c r="A48" s="18" t="s">
        <v>9</v>
      </c>
      <c r="B48" s="19" t="s">
        <v>48</v>
      </c>
      <c r="C48" s="20"/>
      <c r="D48" s="20"/>
    </row>
    <row r="49" spans="1:4" ht="11.25" customHeight="1">
      <c r="A49" s="18" t="s">
        <v>9</v>
      </c>
      <c r="B49" s="19" t="s">
        <v>49</v>
      </c>
      <c r="C49" s="20"/>
      <c r="D49" s="20"/>
    </row>
    <row r="50" spans="1:4" ht="12">
      <c r="A50" s="18"/>
      <c r="B50" s="24" t="s">
        <v>57</v>
      </c>
      <c r="C50" s="17">
        <f>C44+C47</f>
        <v>8874</v>
      </c>
      <c r="D50" s="17">
        <f>D44+D47</f>
        <v>9821</v>
      </c>
    </row>
    <row r="51" spans="1:4" ht="12">
      <c r="A51" s="18"/>
      <c r="B51" s="24" t="s">
        <v>58</v>
      </c>
      <c r="C51" s="17">
        <f>C39+C40+C50</f>
        <v>73158</v>
      </c>
      <c r="D51" s="17">
        <f>D39+D40+D50</f>
        <v>79529</v>
      </c>
    </row>
    <row r="52" spans="1:4" ht="12.75">
      <c r="A52" s="22" t="s">
        <v>59</v>
      </c>
      <c r="B52" s="23" t="s">
        <v>60</v>
      </c>
      <c r="C52" s="17"/>
      <c r="D52" s="17"/>
    </row>
    <row r="53" spans="1:4">
      <c r="A53" s="18" t="s">
        <v>15</v>
      </c>
      <c r="B53" s="19" t="s">
        <v>61</v>
      </c>
      <c r="C53" s="17">
        <f>C54+C55</f>
        <v>765</v>
      </c>
      <c r="D53" s="17">
        <f>D54+D55</f>
        <v>1099</v>
      </c>
    </row>
    <row r="54" spans="1:4">
      <c r="A54" s="18" t="s">
        <v>19</v>
      </c>
      <c r="B54" s="19" t="s">
        <v>62</v>
      </c>
      <c r="C54" s="21">
        <v>184</v>
      </c>
      <c r="D54" s="21">
        <v>289</v>
      </c>
    </row>
    <row r="55" spans="1:4">
      <c r="A55" s="18" t="s">
        <v>21</v>
      </c>
      <c r="B55" s="19" t="s">
        <v>12</v>
      </c>
      <c r="C55" s="20">
        <v>581</v>
      </c>
      <c r="D55" s="20">
        <v>810</v>
      </c>
    </row>
    <row r="56" spans="1:4" ht="11.25" customHeight="1">
      <c r="A56" s="18" t="s">
        <v>17</v>
      </c>
      <c r="B56" s="19" t="s">
        <v>63</v>
      </c>
      <c r="C56" s="25"/>
      <c r="D56" s="25"/>
    </row>
    <row r="57" spans="1:4" s="26" customFormat="1" ht="14.25" customHeight="1">
      <c r="A57" s="18" t="s">
        <v>19</v>
      </c>
      <c r="B57" s="19" t="s">
        <v>64</v>
      </c>
      <c r="C57" s="21">
        <v>624</v>
      </c>
      <c r="D57" s="21">
        <v>484</v>
      </c>
    </row>
    <row r="58" spans="1:4" s="26" customFormat="1" ht="14.25" customHeight="1">
      <c r="A58" s="18" t="s">
        <v>21</v>
      </c>
      <c r="B58" s="19" t="s">
        <v>65</v>
      </c>
      <c r="C58" s="21">
        <v>2045</v>
      </c>
      <c r="D58" s="21">
        <v>1821</v>
      </c>
    </row>
    <row r="59" spans="1:4" s="26" customFormat="1" ht="12.75" customHeight="1">
      <c r="A59" s="18" t="s">
        <v>23</v>
      </c>
      <c r="B59" s="19" t="s">
        <v>66</v>
      </c>
      <c r="C59" s="21"/>
      <c r="D59" s="21"/>
    </row>
    <row r="60" spans="1:4" s="26" customFormat="1" ht="11.25" customHeight="1">
      <c r="A60" s="18"/>
      <c r="B60" s="24" t="s">
        <v>67</v>
      </c>
      <c r="C60" s="17">
        <f>C57+C58+C59</f>
        <v>2669</v>
      </c>
      <c r="D60" s="17">
        <f>D57+D58+D59</f>
        <v>2305</v>
      </c>
    </row>
    <row r="61" spans="1:4" s="26" customFormat="1">
      <c r="A61" s="18" t="s">
        <v>27</v>
      </c>
      <c r="B61" s="19" t="s">
        <v>12</v>
      </c>
      <c r="C61" s="20">
        <v>270</v>
      </c>
      <c r="D61" s="20">
        <v>270</v>
      </c>
    </row>
    <row r="62" spans="1:4" s="26" customFormat="1" ht="12">
      <c r="A62" s="18"/>
      <c r="B62" s="24" t="s">
        <v>68</v>
      </c>
      <c r="C62" s="17">
        <f>C53+C60+C61</f>
        <v>3704</v>
      </c>
      <c r="D62" s="17">
        <f>D53+D60+D61</f>
        <v>3674</v>
      </c>
    </row>
    <row r="63" spans="1:4" s="26" customFormat="1" ht="12.75">
      <c r="A63" s="22" t="s">
        <v>69</v>
      </c>
      <c r="B63" s="23" t="s">
        <v>70</v>
      </c>
      <c r="C63" s="17"/>
      <c r="D63" s="17"/>
    </row>
    <row r="64" spans="1:4" s="26" customFormat="1">
      <c r="A64" s="18" t="s">
        <v>15</v>
      </c>
      <c r="B64" s="19" t="s">
        <v>71</v>
      </c>
      <c r="C64" s="21"/>
      <c r="D64" s="21"/>
    </row>
    <row r="65" spans="1:4" s="26" customFormat="1">
      <c r="A65" s="18" t="s">
        <v>17</v>
      </c>
      <c r="B65" s="19" t="s">
        <v>72</v>
      </c>
      <c r="C65" s="20"/>
      <c r="D65" s="20"/>
    </row>
    <row r="66" spans="1:4" s="26" customFormat="1" ht="15.75" customHeight="1">
      <c r="A66" s="18" t="s">
        <v>27</v>
      </c>
      <c r="B66" s="19" t="s">
        <v>73</v>
      </c>
      <c r="C66" s="20"/>
      <c r="D66" s="20"/>
    </row>
    <row r="67" spans="1:4" s="26" customFormat="1" ht="12">
      <c r="A67" s="18"/>
      <c r="B67" s="24" t="s">
        <v>74</v>
      </c>
      <c r="C67" s="25">
        <f>C64+C65+C66</f>
        <v>0</v>
      </c>
      <c r="D67" s="25">
        <f>D64+D65+D66</f>
        <v>0</v>
      </c>
    </row>
    <row r="68" spans="1:4" s="26" customFormat="1" ht="12.75">
      <c r="A68" s="22"/>
      <c r="B68" s="23" t="s">
        <v>75</v>
      </c>
      <c r="C68" s="25">
        <f>C8+C29+C30+C51+C62+C67</f>
        <v>125115</v>
      </c>
      <c r="D68" s="25">
        <f>D8+D29+D30+D51+D62+D67</f>
        <v>134815</v>
      </c>
    </row>
    <row r="69" spans="1:4" s="26" customFormat="1" ht="12.75">
      <c r="A69" s="22" t="s">
        <v>76</v>
      </c>
      <c r="B69" s="23" t="s">
        <v>77</v>
      </c>
      <c r="C69" s="21"/>
      <c r="D69" s="27"/>
    </row>
    <row r="70" spans="1:4" s="26" customFormat="1" ht="15.75" customHeight="1">
      <c r="A70" s="28" t="s">
        <v>78</v>
      </c>
      <c r="B70" s="28"/>
      <c r="C70" s="25"/>
      <c r="D70" s="25"/>
    </row>
    <row r="71" spans="1:4" s="26" customFormat="1" ht="12.75">
      <c r="A71" s="29" t="s">
        <v>7</v>
      </c>
      <c r="B71" s="30" t="s">
        <v>79</v>
      </c>
      <c r="C71" s="17"/>
      <c r="D71" s="17"/>
    </row>
    <row r="72" spans="1:4" s="26" customFormat="1" ht="11.25" customHeight="1">
      <c r="A72" s="18" t="s">
        <v>15</v>
      </c>
      <c r="B72" s="31" t="s">
        <v>80</v>
      </c>
      <c r="C72" s="21">
        <v>11754</v>
      </c>
      <c r="D72" s="21">
        <v>11754</v>
      </c>
    </row>
    <row r="73" spans="1:4" s="26" customFormat="1">
      <c r="A73" s="32" t="s">
        <v>9</v>
      </c>
      <c r="B73" s="19" t="s">
        <v>81</v>
      </c>
      <c r="C73" s="21"/>
      <c r="D73" s="21"/>
    </row>
    <row r="74" spans="1:4" s="26" customFormat="1">
      <c r="A74" s="32" t="s">
        <v>9</v>
      </c>
      <c r="B74" s="19" t="s">
        <v>82</v>
      </c>
      <c r="C74" s="21"/>
      <c r="D74" s="21"/>
    </row>
    <row r="75" spans="1:4" s="26" customFormat="1">
      <c r="A75" s="18" t="s">
        <v>17</v>
      </c>
      <c r="B75" s="19" t="s">
        <v>83</v>
      </c>
      <c r="C75" s="21">
        <v>8612</v>
      </c>
      <c r="D75" s="21">
        <v>8612</v>
      </c>
    </row>
    <row r="76" spans="1:4" s="26" customFormat="1">
      <c r="A76" s="18" t="s">
        <v>27</v>
      </c>
      <c r="B76" s="19" t="s">
        <v>84</v>
      </c>
      <c r="C76" s="21"/>
      <c r="D76" s="21"/>
    </row>
    <row r="77" spans="1:4" s="26" customFormat="1">
      <c r="A77" s="18" t="s">
        <v>39</v>
      </c>
      <c r="B77" s="19" t="s">
        <v>85</v>
      </c>
      <c r="C77" s="21">
        <v>1309</v>
      </c>
      <c r="D77" s="21">
        <v>1309</v>
      </c>
    </row>
    <row r="78" spans="1:4" s="26" customFormat="1">
      <c r="A78" s="18" t="s">
        <v>86</v>
      </c>
      <c r="B78" s="19" t="s">
        <v>87</v>
      </c>
      <c r="C78" s="20">
        <v>13983</v>
      </c>
      <c r="D78" s="20">
        <v>7737</v>
      </c>
    </row>
    <row r="79" spans="1:4" s="26" customFormat="1">
      <c r="A79" s="18" t="s">
        <v>88</v>
      </c>
      <c r="B79" s="19" t="s">
        <v>89</v>
      </c>
      <c r="C79" s="21">
        <v>-16930</v>
      </c>
      <c r="D79" s="21">
        <v>-16930</v>
      </c>
    </row>
    <row r="80" spans="1:4" s="26" customFormat="1">
      <c r="A80" s="18" t="s">
        <v>90</v>
      </c>
      <c r="B80" s="19" t="s">
        <v>91</v>
      </c>
      <c r="C80" s="21">
        <v>-1675</v>
      </c>
      <c r="D80" s="21">
        <v>6246</v>
      </c>
    </row>
    <row r="81" spans="1:4" s="26" customFormat="1" ht="12">
      <c r="A81" s="32"/>
      <c r="B81" s="24" t="s">
        <v>92</v>
      </c>
      <c r="C81" s="25">
        <f>C72+C75+C76+C77+C78+C79+C80</f>
        <v>17053</v>
      </c>
      <c r="D81" s="25">
        <f>D72+D75+D76+D77+D78+D79+D80</f>
        <v>18728</v>
      </c>
    </row>
    <row r="82" spans="1:4" s="26" customFormat="1" ht="12.75">
      <c r="A82" s="22" t="s">
        <v>13</v>
      </c>
      <c r="B82" s="23" t="s">
        <v>93</v>
      </c>
      <c r="C82" s="21"/>
      <c r="D82" s="21"/>
    </row>
    <row r="83" spans="1:4" s="26" customFormat="1" ht="12.75">
      <c r="A83" s="22" t="s">
        <v>42</v>
      </c>
      <c r="B83" s="23" t="s">
        <v>94</v>
      </c>
      <c r="C83" s="17"/>
      <c r="D83" s="17"/>
    </row>
    <row r="84" spans="1:4" s="26" customFormat="1">
      <c r="A84" s="18" t="s">
        <v>19</v>
      </c>
      <c r="B84" s="19" t="s">
        <v>95</v>
      </c>
      <c r="C84" s="17"/>
      <c r="D84" s="17"/>
    </row>
    <row r="85" spans="1:4" s="26" customFormat="1">
      <c r="A85" s="33" t="s">
        <v>96</v>
      </c>
      <c r="B85" s="19" t="s">
        <v>97</v>
      </c>
      <c r="C85" s="20">
        <v>24428</v>
      </c>
      <c r="D85" s="20">
        <v>35079</v>
      </c>
    </row>
    <row r="86" spans="1:4" s="26" customFormat="1">
      <c r="A86" s="33" t="s">
        <v>98</v>
      </c>
      <c r="B86" s="19" t="s">
        <v>99</v>
      </c>
      <c r="C86" s="21">
        <v>-4617</v>
      </c>
      <c r="D86" s="21">
        <v>-4429</v>
      </c>
    </row>
    <row r="87" spans="1:4" s="26" customFormat="1">
      <c r="A87" s="32"/>
      <c r="B87" s="34" t="s">
        <v>100</v>
      </c>
      <c r="C87" s="17">
        <f>C85+C86</f>
        <v>19811</v>
      </c>
      <c r="D87" s="17">
        <f>D85+D86</f>
        <v>30650</v>
      </c>
    </row>
    <row r="88" spans="1:4" s="26" customFormat="1">
      <c r="A88" s="18" t="s">
        <v>21</v>
      </c>
      <c r="B88" s="19" t="s">
        <v>101</v>
      </c>
      <c r="C88" s="21">
        <v>7</v>
      </c>
      <c r="D88" s="21">
        <v>7</v>
      </c>
    </row>
    <row r="89" spans="1:4" s="26" customFormat="1">
      <c r="A89" s="18" t="s">
        <v>23</v>
      </c>
      <c r="B89" s="19" t="s">
        <v>102</v>
      </c>
      <c r="C89" s="17"/>
      <c r="D89" s="17"/>
    </row>
    <row r="90" spans="1:4" s="26" customFormat="1">
      <c r="A90" s="33" t="s">
        <v>96</v>
      </c>
      <c r="B90" s="19" t="s">
        <v>97</v>
      </c>
      <c r="C90" s="21"/>
      <c r="D90" s="21"/>
    </row>
    <row r="91" spans="1:4" s="26" customFormat="1">
      <c r="A91" s="33" t="s">
        <v>98</v>
      </c>
      <c r="B91" s="19" t="s">
        <v>99</v>
      </c>
      <c r="C91" s="21"/>
      <c r="D91" s="21"/>
    </row>
    <row r="92" spans="1:4" s="26" customFormat="1" ht="12.75">
      <c r="A92" s="22"/>
      <c r="B92" s="34" t="s">
        <v>103</v>
      </c>
      <c r="C92" s="25">
        <f>C90+C91</f>
        <v>0</v>
      </c>
      <c r="D92" s="25">
        <f>D90+D91</f>
        <v>0</v>
      </c>
    </row>
    <row r="93" spans="1:4" s="26" customFormat="1">
      <c r="A93" s="18" t="s">
        <v>25</v>
      </c>
      <c r="B93" s="19" t="s">
        <v>104</v>
      </c>
      <c r="C93" s="25"/>
      <c r="D93" s="25"/>
    </row>
    <row r="94" spans="1:4" s="26" customFormat="1">
      <c r="A94" s="33" t="s">
        <v>96</v>
      </c>
      <c r="B94" s="19" t="s">
        <v>97</v>
      </c>
      <c r="C94" s="21">
        <v>98189</v>
      </c>
      <c r="D94" s="21">
        <v>83356</v>
      </c>
    </row>
    <row r="95" spans="1:4" s="26" customFormat="1">
      <c r="A95" s="33" t="s">
        <v>98</v>
      </c>
      <c r="B95" s="19" t="s">
        <v>99</v>
      </c>
      <c r="C95" s="21">
        <v>-27202</v>
      </c>
      <c r="D95" s="21">
        <v>-10861</v>
      </c>
    </row>
    <row r="96" spans="1:4" s="26" customFormat="1" ht="12.75">
      <c r="A96" s="22"/>
      <c r="B96" s="34" t="s">
        <v>105</v>
      </c>
      <c r="C96" s="25">
        <f>C94+C95</f>
        <v>70987</v>
      </c>
      <c r="D96" s="25">
        <f>D94+D95</f>
        <v>72495</v>
      </c>
    </row>
    <row r="97" spans="1:4" s="26" customFormat="1">
      <c r="A97" s="18" t="s">
        <v>34</v>
      </c>
      <c r="B97" s="19" t="s">
        <v>106</v>
      </c>
      <c r="C97" s="21">
        <v>102</v>
      </c>
      <c r="D97" s="21">
        <v>102</v>
      </c>
    </row>
    <row r="98" spans="1:4" s="26" customFormat="1">
      <c r="A98" s="18" t="s">
        <v>36</v>
      </c>
      <c r="B98" s="19" t="s">
        <v>107</v>
      </c>
      <c r="C98" s="17"/>
      <c r="D98" s="17"/>
    </row>
    <row r="99" spans="1:4" s="26" customFormat="1">
      <c r="A99" s="33" t="s">
        <v>96</v>
      </c>
      <c r="B99" s="19" t="s">
        <v>97</v>
      </c>
      <c r="C99" s="21"/>
      <c r="D99" s="21"/>
    </row>
    <row r="100" spans="1:4" s="26" customFormat="1" ht="11.25" customHeight="1">
      <c r="A100" s="33" t="s">
        <v>98</v>
      </c>
      <c r="B100" s="19" t="s">
        <v>99</v>
      </c>
      <c r="C100" s="21"/>
      <c r="D100" s="21"/>
    </row>
    <row r="101" spans="1:4" s="26" customFormat="1" ht="11.25" customHeight="1">
      <c r="A101" s="22"/>
      <c r="B101" s="34" t="s">
        <v>108</v>
      </c>
      <c r="C101" s="25">
        <f>C99+C100</f>
        <v>0</v>
      </c>
      <c r="D101" s="25">
        <f>D99+D100</f>
        <v>0</v>
      </c>
    </row>
    <row r="102" spans="1:4" s="35" customFormat="1" ht="13.5" customHeight="1">
      <c r="A102" s="18" t="s">
        <v>38</v>
      </c>
      <c r="B102" s="19" t="s">
        <v>109</v>
      </c>
      <c r="C102" s="20"/>
      <c r="D102" s="20"/>
    </row>
    <row r="103" spans="1:4">
      <c r="A103" s="18" t="s">
        <v>110</v>
      </c>
      <c r="B103" s="19" t="s">
        <v>111</v>
      </c>
      <c r="C103" s="20"/>
      <c r="D103" s="20"/>
    </row>
    <row r="104" spans="1:4">
      <c r="A104" s="18" t="s">
        <v>112</v>
      </c>
      <c r="B104" s="19" t="s">
        <v>113</v>
      </c>
      <c r="C104" s="25"/>
      <c r="D104" s="25"/>
    </row>
    <row r="105" spans="1:4">
      <c r="A105" s="33" t="s">
        <v>96</v>
      </c>
      <c r="B105" s="19" t="s">
        <v>97</v>
      </c>
      <c r="C105" s="21">
        <v>5621</v>
      </c>
      <c r="D105" s="21">
        <v>5201</v>
      </c>
    </row>
    <row r="106" spans="1:4">
      <c r="A106" s="33" t="s">
        <v>98</v>
      </c>
      <c r="B106" s="19" t="s">
        <v>99</v>
      </c>
      <c r="C106" s="21">
        <v>-1725</v>
      </c>
      <c r="D106" s="21">
        <v>-193</v>
      </c>
    </row>
    <row r="107" spans="1:4" ht="12.75">
      <c r="A107" s="22"/>
      <c r="B107" s="34" t="s">
        <v>114</v>
      </c>
      <c r="C107" s="25">
        <f>C105+C106</f>
        <v>3896</v>
      </c>
      <c r="D107" s="25">
        <f>D105+D106</f>
        <v>5008</v>
      </c>
    </row>
    <row r="108" spans="1:4" ht="12">
      <c r="A108" s="32"/>
      <c r="B108" s="24" t="s">
        <v>115</v>
      </c>
      <c r="C108" s="25">
        <f>C87+C88+C92+C96+C97+C101+C102+C103+C107</f>
        <v>94803</v>
      </c>
      <c r="D108" s="25">
        <f>D87+D88+D92+D96+D97+D101+D102+D103+D107</f>
        <v>108262</v>
      </c>
    </row>
    <row r="109" spans="1:4" ht="25.5">
      <c r="A109" s="22" t="s">
        <v>44</v>
      </c>
      <c r="B109" s="23" t="s">
        <v>116</v>
      </c>
      <c r="C109" s="17"/>
      <c r="D109" s="17"/>
    </row>
    <row r="110" spans="1:4">
      <c r="A110" s="33" t="s">
        <v>96</v>
      </c>
      <c r="B110" s="19" t="s">
        <v>97</v>
      </c>
      <c r="C110" s="21"/>
      <c r="D110" s="21"/>
    </row>
    <row r="111" spans="1:4">
      <c r="A111" s="33" t="s">
        <v>98</v>
      </c>
      <c r="B111" s="19" t="s">
        <v>99</v>
      </c>
      <c r="C111" s="21"/>
      <c r="D111" s="21"/>
    </row>
    <row r="112" spans="1:4">
      <c r="A112" s="32"/>
      <c r="B112" s="34" t="s">
        <v>117</v>
      </c>
      <c r="C112" s="25">
        <f>C110+C111</f>
        <v>0</v>
      </c>
      <c r="D112" s="25">
        <f>D110+D111</f>
        <v>0</v>
      </c>
    </row>
    <row r="113" spans="1:4" ht="12.75">
      <c r="A113" s="22" t="s">
        <v>59</v>
      </c>
      <c r="B113" s="23" t="s">
        <v>118</v>
      </c>
      <c r="C113" s="20"/>
      <c r="D113" s="20"/>
    </row>
    <row r="114" spans="1:4" ht="12.75">
      <c r="A114" s="22" t="s">
        <v>69</v>
      </c>
      <c r="B114" s="23" t="s">
        <v>119</v>
      </c>
      <c r="C114" s="17"/>
      <c r="D114" s="17"/>
    </row>
    <row r="115" spans="1:4">
      <c r="A115" s="18" t="s">
        <v>15</v>
      </c>
      <c r="B115" s="19" t="s">
        <v>120</v>
      </c>
      <c r="C115" s="21">
        <v>0</v>
      </c>
      <c r="D115" s="21">
        <v>1258</v>
      </c>
    </row>
    <row r="116" spans="1:4">
      <c r="A116" s="18" t="s">
        <v>9</v>
      </c>
      <c r="B116" s="19" t="s">
        <v>121</v>
      </c>
      <c r="C116" s="21"/>
      <c r="D116" s="21"/>
    </row>
    <row r="117" spans="1:4">
      <c r="A117" s="18" t="s">
        <v>9</v>
      </c>
      <c r="B117" s="19" t="s">
        <v>122</v>
      </c>
      <c r="C117" s="21"/>
      <c r="D117" s="21"/>
    </row>
    <row r="118" spans="1:4">
      <c r="A118" s="18" t="s">
        <v>17</v>
      </c>
      <c r="B118" s="19" t="s">
        <v>123</v>
      </c>
      <c r="C118" s="21">
        <v>3243</v>
      </c>
      <c r="D118" s="21">
        <v>1266</v>
      </c>
    </row>
    <row r="119" spans="1:4">
      <c r="A119" s="18" t="s">
        <v>9</v>
      </c>
      <c r="B119" s="19" t="s">
        <v>121</v>
      </c>
      <c r="C119" s="21"/>
      <c r="D119" s="21"/>
    </row>
    <row r="120" spans="1:4">
      <c r="A120" s="18" t="s">
        <v>9</v>
      </c>
      <c r="B120" s="19" t="s">
        <v>122</v>
      </c>
      <c r="C120" s="21"/>
      <c r="D120" s="21"/>
    </row>
    <row r="121" spans="1:4">
      <c r="A121" s="18" t="s">
        <v>27</v>
      </c>
      <c r="B121" s="19" t="s">
        <v>124</v>
      </c>
      <c r="C121" s="25">
        <f>C122+C125</f>
        <v>0</v>
      </c>
      <c r="D121" s="25">
        <f>D122+D125</f>
        <v>0</v>
      </c>
    </row>
    <row r="122" spans="1:4">
      <c r="A122" s="18" t="s">
        <v>19</v>
      </c>
      <c r="B122" s="19" t="s">
        <v>125</v>
      </c>
      <c r="C122" s="21"/>
      <c r="D122" s="21"/>
    </row>
    <row r="123" spans="1:4">
      <c r="A123" s="18" t="s">
        <v>9</v>
      </c>
      <c r="B123" s="19" t="s">
        <v>121</v>
      </c>
      <c r="C123" s="20"/>
      <c r="D123" s="20"/>
    </row>
    <row r="124" spans="1:4">
      <c r="A124" s="18" t="s">
        <v>9</v>
      </c>
      <c r="B124" s="19" t="s">
        <v>122</v>
      </c>
      <c r="C124" s="20"/>
      <c r="D124" s="20"/>
    </row>
    <row r="125" spans="1:4">
      <c r="A125" s="18" t="s">
        <v>21</v>
      </c>
      <c r="B125" s="19" t="s">
        <v>126</v>
      </c>
      <c r="C125" s="20"/>
      <c r="D125" s="20"/>
    </row>
    <row r="126" spans="1:4">
      <c r="A126" s="18" t="s">
        <v>9</v>
      </c>
      <c r="B126" s="19" t="s">
        <v>121</v>
      </c>
      <c r="C126" s="20"/>
      <c r="D126" s="20"/>
    </row>
    <row r="127" spans="1:4">
      <c r="A127" s="18" t="s">
        <v>9</v>
      </c>
      <c r="B127" s="19" t="s">
        <v>122</v>
      </c>
      <c r="C127" s="20"/>
      <c r="D127" s="20"/>
    </row>
    <row r="128" spans="1:4">
      <c r="A128" s="18" t="s">
        <v>39</v>
      </c>
      <c r="B128" s="19" t="s">
        <v>127</v>
      </c>
      <c r="C128" s="20">
        <v>215</v>
      </c>
      <c r="D128" s="20">
        <v>361</v>
      </c>
    </row>
    <row r="129" spans="1:4">
      <c r="A129" s="18" t="s">
        <v>9</v>
      </c>
      <c r="B129" s="19" t="s">
        <v>121</v>
      </c>
      <c r="C129" s="20"/>
      <c r="D129" s="20"/>
    </row>
    <row r="130" spans="1:4">
      <c r="A130" s="18" t="s">
        <v>9</v>
      </c>
      <c r="B130" s="19" t="s">
        <v>122</v>
      </c>
      <c r="C130" s="20"/>
      <c r="D130" s="20"/>
    </row>
    <row r="131" spans="1:4">
      <c r="A131" s="18" t="s">
        <v>86</v>
      </c>
      <c r="B131" s="19" t="s">
        <v>128</v>
      </c>
      <c r="C131" s="20">
        <v>9801</v>
      </c>
      <c r="D131" s="20">
        <v>4940</v>
      </c>
    </row>
    <row r="132" spans="1:4">
      <c r="A132" s="18" t="s">
        <v>9</v>
      </c>
      <c r="B132" s="19" t="s">
        <v>121</v>
      </c>
      <c r="C132" s="20"/>
      <c r="D132" s="20"/>
    </row>
    <row r="133" spans="1:4">
      <c r="A133" s="18" t="s">
        <v>9</v>
      </c>
      <c r="B133" s="19" t="s">
        <v>122</v>
      </c>
      <c r="C133" s="20"/>
      <c r="D133" s="20"/>
    </row>
    <row r="134" spans="1:4">
      <c r="A134" s="18" t="s">
        <v>9</v>
      </c>
      <c r="B134" s="19" t="s">
        <v>129</v>
      </c>
      <c r="C134" s="20">
        <v>916</v>
      </c>
      <c r="D134" s="20">
        <v>782</v>
      </c>
    </row>
    <row r="135" spans="1:4">
      <c r="A135" s="18" t="s">
        <v>9</v>
      </c>
      <c r="B135" s="19" t="s">
        <v>130</v>
      </c>
      <c r="C135" s="20">
        <v>763</v>
      </c>
      <c r="D135" s="20">
        <v>822</v>
      </c>
    </row>
    <row r="136" spans="1:4">
      <c r="A136" s="18" t="s">
        <v>9</v>
      </c>
      <c r="B136" s="19" t="s">
        <v>131</v>
      </c>
      <c r="C136" s="20">
        <v>323</v>
      </c>
      <c r="D136" s="20">
        <v>305</v>
      </c>
    </row>
    <row r="137" spans="1:4" ht="12">
      <c r="A137" s="32"/>
      <c r="B137" s="24" t="s">
        <v>74</v>
      </c>
      <c r="C137" s="25">
        <f>C115+C118+C121+C128+C131</f>
        <v>13259</v>
      </c>
      <c r="D137" s="25">
        <f>D115+D118+D121+D128+D131</f>
        <v>7825</v>
      </c>
    </row>
    <row r="138" spans="1:4" ht="11.25" customHeight="1">
      <c r="A138" s="22" t="s">
        <v>76</v>
      </c>
      <c r="B138" s="36" t="s">
        <v>132</v>
      </c>
      <c r="C138" s="37"/>
      <c r="D138" s="37"/>
    </row>
    <row r="139" spans="1:4">
      <c r="A139" s="18" t="s">
        <v>15</v>
      </c>
      <c r="B139" s="19" t="s">
        <v>133</v>
      </c>
      <c r="C139" s="20"/>
      <c r="D139" s="20"/>
    </row>
    <row r="140" spans="1:4">
      <c r="A140" s="18" t="s">
        <v>17</v>
      </c>
      <c r="B140" s="19" t="s">
        <v>134</v>
      </c>
      <c r="C140" s="20"/>
      <c r="D140" s="20"/>
    </row>
    <row r="141" spans="1:4" ht="12">
      <c r="A141" s="18"/>
      <c r="B141" s="24" t="s">
        <v>135</v>
      </c>
      <c r="C141" s="25">
        <f>C139+C140</f>
        <v>0</v>
      </c>
      <c r="D141" s="25">
        <f>D139+D140</f>
        <v>0</v>
      </c>
    </row>
    <row r="142" spans="1:4" ht="12.75">
      <c r="A142" s="38"/>
      <c r="B142" s="36" t="s">
        <v>136</v>
      </c>
      <c r="C142" s="25">
        <f>C81+C82+C108+C112+C113+C137+C141</f>
        <v>125115</v>
      </c>
      <c r="D142" s="25">
        <f>D81+D82+D108+D112+D113+D137+D141</f>
        <v>134815</v>
      </c>
    </row>
    <row r="143" spans="1:4" ht="12.75">
      <c r="A143" s="39" t="s">
        <v>137</v>
      </c>
      <c r="B143" s="36" t="s">
        <v>138</v>
      </c>
      <c r="C143" s="21"/>
      <c r="D143" s="27"/>
    </row>
    <row r="144" spans="1:4" ht="12.75">
      <c r="A144" s="40"/>
      <c r="B144" s="41"/>
      <c r="C144" s="42"/>
      <c r="D144" s="43"/>
    </row>
    <row r="145" spans="1:4">
      <c r="A145" s="44"/>
      <c r="B145" s="45" t="s">
        <v>139</v>
      </c>
      <c r="C145" s="46" t="s">
        <v>140</v>
      </c>
      <c r="D145" s="46"/>
    </row>
    <row r="146" spans="1:4">
      <c r="A146" s="47"/>
      <c r="B146" s="48"/>
      <c r="C146" s="48"/>
      <c r="D146" s="48"/>
    </row>
    <row r="147" spans="1:4">
      <c r="A147" s="47"/>
      <c r="B147" s="48"/>
      <c r="C147" s="48"/>
      <c r="D147" s="48"/>
    </row>
    <row r="148" spans="1:4">
      <c r="A148" s="47"/>
      <c r="B148" s="48"/>
      <c r="C148" s="48"/>
      <c r="D148" s="48"/>
    </row>
    <row r="149" spans="1:4">
      <c r="A149" s="47"/>
      <c r="B149" s="48"/>
      <c r="C149" s="48"/>
      <c r="D149" s="48"/>
    </row>
    <row r="150" spans="1:4">
      <c r="A150" s="47"/>
      <c r="B150" s="48"/>
      <c r="C150" s="48"/>
      <c r="D150" s="48"/>
    </row>
    <row r="151" spans="1:4">
      <c r="A151" s="47"/>
      <c r="B151" s="48"/>
      <c r="C151" s="48"/>
      <c r="D151" s="48"/>
    </row>
    <row r="152" spans="1:4">
      <c r="A152" s="47"/>
      <c r="B152" s="48"/>
      <c r="C152" s="48"/>
      <c r="D152" s="48"/>
    </row>
    <row r="153" spans="1:4">
      <c r="A153" s="47"/>
      <c r="B153" s="48"/>
      <c r="C153" s="48"/>
      <c r="D153" s="48"/>
    </row>
    <row r="154" spans="1:4">
      <c r="A154" s="47"/>
      <c r="B154" s="48"/>
      <c r="C154" s="48"/>
      <c r="D154" s="48"/>
    </row>
    <row r="155" spans="1:4">
      <c r="A155" s="47"/>
      <c r="B155" s="48"/>
      <c r="C155" s="48"/>
      <c r="D155" s="48"/>
    </row>
    <row r="156" spans="1:4">
      <c r="A156" s="47"/>
      <c r="B156" s="48"/>
      <c r="C156" s="48"/>
      <c r="D156" s="48"/>
    </row>
    <row r="157" spans="1:4">
      <c r="A157" s="47"/>
      <c r="B157" s="48"/>
      <c r="C157" s="48"/>
      <c r="D157" s="48"/>
    </row>
    <row r="158" spans="1:4">
      <c r="A158" s="47"/>
      <c r="B158" s="48"/>
      <c r="C158" s="48"/>
      <c r="D158" s="48"/>
    </row>
    <row r="159" spans="1:4">
      <c r="A159" s="47"/>
      <c r="B159" s="48"/>
      <c r="C159" s="48"/>
      <c r="D159" s="48"/>
    </row>
    <row r="160" spans="1:4">
      <c r="A160" s="47"/>
      <c r="B160" s="48"/>
      <c r="C160" s="48"/>
      <c r="D160" s="48"/>
    </row>
    <row r="161" spans="1:4">
      <c r="A161" s="47"/>
      <c r="B161" s="48"/>
      <c r="C161" s="48"/>
      <c r="D161" s="48"/>
    </row>
    <row r="162" spans="1:4">
      <c r="A162" s="47"/>
      <c r="B162" s="48"/>
      <c r="C162" s="48"/>
      <c r="D162" s="48"/>
    </row>
    <row r="163" spans="1:4">
      <c r="A163" s="47"/>
      <c r="B163" s="48"/>
      <c r="C163" s="48"/>
      <c r="D163" s="48"/>
    </row>
    <row r="164" spans="1:4">
      <c r="A164" s="47"/>
      <c r="B164" s="48"/>
      <c r="C164" s="48"/>
      <c r="D164" s="48"/>
    </row>
    <row r="165" spans="1:4">
      <c r="A165" s="47"/>
      <c r="B165" s="48"/>
      <c r="C165" s="48"/>
      <c r="D165" s="48"/>
    </row>
    <row r="166" spans="1:4">
      <c r="A166" s="47"/>
      <c r="B166" s="48"/>
      <c r="C166" s="48"/>
      <c r="D166" s="48"/>
    </row>
    <row r="167" spans="1:4">
      <c r="A167" s="47"/>
      <c r="B167" s="48"/>
      <c r="C167" s="48"/>
      <c r="D167" s="48"/>
    </row>
    <row r="168" spans="1:4">
      <c r="A168" s="47"/>
      <c r="B168" s="48"/>
      <c r="C168" s="48"/>
      <c r="D168" s="48"/>
    </row>
    <row r="169" spans="1:4">
      <c r="A169" s="47"/>
      <c r="B169" s="48"/>
      <c r="C169" s="48"/>
      <c r="D169" s="48"/>
    </row>
    <row r="170" spans="1:4">
      <c r="A170" s="47"/>
      <c r="B170" s="48"/>
      <c r="C170" s="48"/>
      <c r="D170" s="48"/>
    </row>
    <row r="171" spans="1:4">
      <c r="A171" s="47"/>
      <c r="B171" s="48"/>
      <c r="C171" s="48"/>
      <c r="D171" s="48"/>
    </row>
    <row r="172" spans="1:4">
      <c r="A172" s="47"/>
      <c r="B172" s="48"/>
      <c r="C172" s="48"/>
      <c r="D172" s="48"/>
    </row>
    <row r="173" spans="1:4">
      <c r="A173" s="47"/>
      <c r="B173" s="48"/>
      <c r="C173" s="48"/>
      <c r="D173" s="48"/>
    </row>
    <row r="174" spans="1:4">
      <c r="A174" s="47"/>
      <c r="B174" s="48"/>
      <c r="C174" s="48"/>
      <c r="D174" s="48"/>
    </row>
    <row r="175" spans="1:4">
      <c r="A175" s="47"/>
      <c r="B175" s="48"/>
      <c r="C175" s="48"/>
      <c r="D175" s="48"/>
    </row>
    <row r="176" spans="1:4">
      <c r="A176" s="47"/>
      <c r="B176" s="48"/>
      <c r="C176" s="48"/>
      <c r="D176" s="48"/>
    </row>
    <row r="177" spans="1:4">
      <c r="A177" s="47"/>
      <c r="B177" s="48"/>
      <c r="C177" s="48"/>
      <c r="D177" s="48"/>
    </row>
    <row r="178" spans="1:4">
      <c r="A178" s="47"/>
      <c r="B178" s="48"/>
      <c r="C178" s="48"/>
      <c r="D178" s="48"/>
    </row>
    <row r="179" spans="1:4">
      <c r="A179" s="47"/>
      <c r="B179" s="48"/>
      <c r="C179" s="48"/>
      <c r="D179" s="48"/>
    </row>
    <row r="180" spans="1:4">
      <c r="A180" s="47"/>
      <c r="B180" s="48"/>
      <c r="C180" s="48"/>
      <c r="D180" s="48"/>
    </row>
    <row r="181" spans="1:4">
      <c r="A181" s="47"/>
      <c r="B181" s="48"/>
      <c r="C181" s="48"/>
      <c r="D181" s="48"/>
    </row>
    <row r="182" spans="1:4">
      <c r="A182" s="47"/>
      <c r="B182" s="48"/>
      <c r="C182" s="48"/>
      <c r="D182" s="48"/>
    </row>
    <row r="183" spans="1:4">
      <c r="A183" s="47"/>
      <c r="B183" s="48"/>
      <c r="C183" s="48"/>
      <c r="D183" s="48"/>
    </row>
    <row r="184" spans="1:4">
      <c r="A184" s="47"/>
      <c r="B184" s="48"/>
      <c r="C184" s="48"/>
      <c r="D184" s="48"/>
    </row>
    <row r="185" spans="1:4">
      <c r="A185" s="47"/>
      <c r="B185" s="48"/>
      <c r="C185" s="48"/>
      <c r="D185" s="48"/>
    </row>
    <row r="186" spans="1:4">
      <c r="A186" s="47"/>
      <c r="B186" s="48"/>
      <c r="C186" s="48"/>
      <c r="D186" s="48"/>
    </row>
    <row r="187" spans="1:4">
      <c r="A187" s="47"/>
      <c r="B187" s="48"/>
      <c r="C187" s="48"/>
      <c r="D187" s="48"/>
    </row>
    <row r="188" spans="1:4">
      <c r="A188" s="47"/>
      <c r="B188" s="48"/>
      <c r="C188" s="48"/>
      <c r="D188" s="48"/>
    </row>
    <row r="189" spans="1:4">
      <c r="A189" s="47"/>
      <c r="B189" s="48"/>
      <c r="C189" s="48"/>
      <c r="D189" s="48"/>
    </row>
    <row r="190" spans="1:4">
      <c r="A190" s="47"/>
      <c r="B190" s="48"/>
      <c r="C190" s="48"/>
      <c r="D190" s="48"/>
    </row>
    <row r="191" spans="1:4">
      <c r="A191" s="47"/>
      <c r="B191" s="48"/>
      <c r="C191" s="48"/>
      <c r="D191" s="48"/>
    </row>
    <row r="192" spans="1:4">
      <c r="A192" s="47"/>
      <c r="B192" s="48"/>
      <c r="C192" s="48"/>
      <c r="D192" s="48"/>
    </row>
    <row r="193" spans="1:4">
      <c r="A193" s="47"/>
      <c r="B193" s="48"/>
      <c r="C193" s="48"/>
      <c r="D193" s="48"/>
    </row>
    <row r="194" spans="1:4">
      <c r="A194" s="47"/>
      <c r="B194" s="48"/>
      <c r="C194" s="48"/>
      <c r="D194" s="48"/>
    </row>
    <row r="195" spans="1:4">
      <c r="A195" s="47"/>
      <c r="B195" s="48"/>
      <c r="C195" s="48"/>
      <c r="D195" s="48"/>
    </row>
    <row r="196" spans="1:4">
      <c r="A196" s="47"/>
      <c r="B196" s="48"/>
      <c r="C196" s="48"/>
      <c r="D196" s="48"/>
    </row>
    <row r="197" spans="1:4">
      <c r="A197" s="47"/>
      <c r="B197" s="48"/>
      <c r="C197" s="48"/>
      <c r="D197" s="48"/>
    </row>
    <row r="198" spans="1:4">
      <c r="A198" s="47"/>
      <c r="B198" s="48"/>
      <c r="C198" s="48"/>
      <c r="D198" s="48"/>
    </row>
    <row r="199" spans="1:4">
      <c r="A199" s="47"/>
      <c r="B199" s="48"/>
      <c r="C199" s="48"/>
      <c r="D199" s="48"/>
    </row>
    <row r="200" spans="1:4">
      <c r="A200" s="47"/>
      <c r="B200" s="48"/>
      <c r="C200" s="48"/>
      <c r="D200" s="48"/>
    </row>
    <row r="201" spans="1:4">
      <c r="A201" s="47"/>
      <c r="B201" s="48"/>
      <c r="C201" s="48"/>
      <c r="D201" s="48"/>
    </row>
    <row r="202" spans="1:4">
      <c r="A202" s="47"/>
      <c r="B202" s="48"/>
      <c r="C202" s="48"/>
      <c r="D202" s="48"/>
    </row>
    <row r="203" spans="1:4">
      <c r="A203" s="47"/>
      <c r="B203" s="48"/>
      <c r="C203" s="48"/>
      <c r="D203" s="48"/>
    </row>
    <row r="204" spans="1:4">
      <c r="A204" s="47"/>
      <c r="B204" s="48"/>
      <c r="C204" s="48"/>
      <c r="D204" s="48"/>
    </row>
    <row r="205" spans="1:4">
      <c r="A205" s="47"/>
      <c r="B205" s="48"/>
      <c r="C205" s="48"/>
      <c r="D205" s="48"/>
    </row>
    <row r="206" spans="1:4">
      <c r="A206" s="47"/>
      <c r="B206" s="48"/>
      <c r="C206" s="48"/>
      <c r="D206" s="48"/>
    </row>
    <row r="207" spans="1:4">
      <c r="A207" s="47"/>
      <c r="B207" s="48"/>
      <c r="C207" s="48"/>
      <c r="D207" s="48"/>
    </row>
    <row r="208" spans="1:4">
      <c r="A208" s="47"/>
      <c r="B208" s="48"/>
      <c r="C208" s="48"/>
      <c r="D208" s="48"/>
    </row>
    <row r="209" spans="1:4">
      <c r="A209" s="47"/>
      <c r="B209" s="48"/>
      <c r="C209" s="48"/>
      <c r="D209" s="48"/>
    </row>
    <row r="210" spans="1:4">
      <c r="A210" s="47"/>
      <c r="B210" s="48"/>
      <c r="C210" s="48"/>
      <c r="D210" s="48"/>
    </row>
    <row r="211" spans="1:4">
      <c r="A211" s="47"/>
      <c r="B211" s="48"/>
      <c r="C211" s="48"/>
      <c r="D211" s="48"/>
    </row>
    <row r="212" spans="1:4">
      <c r="A212" s="47"/>
      <c r="B212" s="48"/>
      <c r="C212" s="48"/>
      <c r="D212" s="48"/>
    </row>
    <row r="213" spans="1:4">
      <c r="A213" s="47"/>
      <c r="B213" s="48"/>
      <c r="C213" s="48"/>
      <c r="D213" s="48"/>
    </row>
    <row r="214" spans="1:4">
      <c r="A214" s="47"/>
      <c r="B214" s="48"/>
      <c r="C214" s="48"/>
      <c r="D214" s="48"/>
    </row>
    <row r="215" spans="1:4">
      <c r="A215" s="47"/>
      <c r="B215" s="48"/>
      <c r="C215" s="48"/>
      <c r="D215" s="48"/>
    </row>
    <row r="216" spans="1:4">
      <c r="A216" s="47"/>
      <c r="B216" s="48"/>
      <c r="C216" s="48"/>
      <c r="D216" s="48"/>
    </row>
    <row r="217" spans="1:4">
      <c r="A217" s="47"/>
      <c r="B217" s="48"/>
      <c r="C217" s="48"/>
      <c r="D217" s="48"/>
    </row>
    <row r="218" spans="1:4">
      <c r="A218" s="47"/>
      <c r="B218" s="48"/>
      <c r="C218" s="48"/>
      <c r="D218" s="48"/>
    </row>
    <row r="219" spans="1:4">
      <c r="A219" s="47"/>
      <c r="B219" s="48"/>
      <c r="C219" s="48"/>
      <c r="D219" s="48"/>
    </row>
    <row r="220" spans="1:4">
      <c r="A220" s="47"/>
      <c r="B220" s="48"/>
      <c r="C220" s="48"/>
      <c r="D220" s="48"/>
    </row>
    <row r="221" spans="1:4">
      <c r="A221" s="47"/>
      <c r="B221" s="48"/>
      <c r="C221" s="48"/>
      <c r="D221" s="48"/>
    </row>
    <row r="222" spans="1:4">
      <c r="A222" s="47"/>
      <c r="B222" s="48"/>
      <c r="C222" s="48"/>
      <c r="D222" s="48"/>
    </row>
    <row r="223" spans="1:4">
      <c r="A223" s="47"/>
      <c r="B223" s="48"/>
      <c r="C223" s="48"/>
      <c r="D223" s="48"/>
    </row>
    <row r="224" spans="1:4">
      <c r="A224" s="47"/>
      <c r="B224" s="48"/>
      <c r="C224" s="48"/>
      <c r="D224" s="48"/>
    </row>
    <row r="225" spans="1:4">
      <c r="A225" s="47"/>
      <c r="B225" s="48"/>
      <c r="C225" s="48"/>
      <c r="D225" s="48"/>
    </row>
    <row r="226" spans="1:4">
      <c r="A226" s="47"/>
      <c r="B226" s="48"/>
      <c r="C226" s="48"/>
      <c r="D226" s="48"/>
    </row>
    <row r="227" spans="1:4">
      <c r="A227" s="47"/>
      <c r="B227" s="48"/>
      <c r="C227" s="48"/>
      <c r="D227" s="48"/>
    </row>
    <row r="228" spans="1:4">
      <c r="A228" s="47"/>
      <c r="B228" s="48"/>
      <c r="C228" s="48"/>
      <c r="D228" s="48"/>
    </row>
    <row r="229" spans="1:4">
      <c r="A229" s="47"/>
      <c r="B229" s="48"/>
      <c r="C229" s="48"/>
      <c r="D229" s="48"/>
    </row>
    <row r="230" spans="1:4">
      <c r="A230" s="47"/>
      <c r="B230" s="48"/>
      <c r="C230" s="48"/>
      <c r="D230" s="48"/>
    </row>
    <row r="231" spans="1:4">
      <c r="A231" s="47"/>
      <c r="B231" s="48"/>
      <c r="C231" s="48"/>
      <c r="D231" s="48"/>
    </row>
    <row r="232" spans="1:4">
      <c r="A232" s="47"/>
      <c r="B232" s="48"/>
      <c r="C232" s="48"/>
      <c r="D232" s="48"/>
    </row>
    <row r="233" spans="1:4">
      <c r="A233" s="47"/>
      <c r="B233" s="48"/>
      <c r="C233" s="48"/>
      <c r="D233" s="48"/>
    </row>
    <row r="234" spans="1:4">
      <c r="A234" s="47"/>
      <c r="B234" s="48"/>
      <c r="C234" s="48"/>
      <c r="D234" s="48"/>
    </row>
    <row r="235" spans="1:4">
      <c r="A235" s="47"/>
      <c r="B235" s="48"/>
      <c r="C235" s="48"/>
      <c r="D235" s="48"/>
    </row>
    <row r="236" spans="1:4">
      <c r="A236" s="47"/>
      <c r="B236" s="48"/>
      <c r="C236" s="48"/>
      <c r="D236" s="48"/>
    </row>
    <row r="237" spans="1:4">
      <c r="A237" s="47"/>
      <c r="B237" s="48"/>
      <c r="C237" s="48"/>
      <c r="D237" s="48"/>
    </row>
    <row r="238" spans="1:4">
      <c r="A238" s="47"/>
      <c r="B238" s="48"/>
      <c r="C238" s="48"/>
      <c r="D238" s="48"/>
    </row>
    <row r="239" spans="1:4">
      <c r="A239" s="47"/>
      <c r="B239" s="48"/>
      <c r="C239" s="48"/>
      <c r="D239" s="48"/>
    </row>
    <row r="240" spans="1:4">
      <c r="A240" s="47"/>
      <c r="B240" s="48"/>
      <c r="C240" s="48"/>
      <c r="D240" s="48"/>
    </row>
    <row r="241" spans="1:4">
      <c r="A241" s="47"/>
      <c r="B241" s="48"/>
      <c r="C241" s="48"/>
      <c r="D241" s="48"/>
    </row>
    <row r="242" spans="1:4">
      <c r="A242" s="47"/>
      <c r="B242" s="48"/>
      <c r="C242" s="48"/>
      <c r="D242" s="48"/>
    </row>
    <row r="243" spans="1:4">
      <c r="A243" s="47"/>
      <c r="B243" s="48"/>
      <c r="C243" s="48"/>
      <c r="D243" s="48"/>
    </row>
    <row r="244" spans="1:4">
      <c r="A244" s="47"/>
      <c r="B244" s="48"/>
      <c r="C244" s="48"/>
      <c r="D244" s="48"/>
    </row>
    <row r="245" spans="1:4">
      <c r="A245" s="47"/>
      <c r="B245" s="48"/>
      <c r="C245" s="48"/>
      <c r="D245" s="48"/>
    </row>
    <row r="246" spans="1:4">
      <c r="A246" s="47"/>
      <c r="B246" s="48"/>
      <c r="C246" s="48"/>
      <c r="D246" s="48"/>
    </row>
    <row r="247" spans="1:4">
      <c r="A247" s="47"/>
      <c r="B247" s="48"/>
      <c r="C247" s="48"/>
      <c r="D247" s="48"/>
    </row>
    <row r="248" spans="1:4">
      <c r="A248" s="47"/>
      <c r="B248" s="48"/>
      <c r="C248" s="48"/>
      <c r="D248" s="48"/>
    </row>
    <row r="249" spans="1:4">
      <c r="A249" s="47"/>
      <c r="B249" s="48"/>
      <c r="C249" s="48"/>
      <c r="D249" s="48"/>
    </row>
    <row r="250" spans="1:4">
      <c r="A250" s="47"/>
      <c r="B250" s="48"/>
      <c r="C250" s="48"/>
      <c r="D250" s="48"/>
    </row>
    <row r="251" spans="1:4">
      <c r="A251" s="47"/>
      <c r="B251" s="48"/>
      <c r="C251" s="48"/>
      <c r="D251" s="48"/>
    </row>
    <row r="252" spans="1:4">
      <c r="A252" s="47"/>
      <c r="B252" s="48"/>
      <c r="C252" s="48"/>
      <c r="D252" s="48"/>
    </row>
    <row r="253" spans="1:4">
      <c r="A253" s="47"/>
      <c r="B253" s="48"/>
      <c r="C253" s="48"/>
      <c r="D253" s="48"/>
    </row>
    <row r="254" spans="1:4">
      <c r="A254" s="47"/>
      <c r="B254" s="48"/>
      <c r="C254" s="48"/>
      <c r="D254" s="48"/>
    </row>
    <row r="255" spans="1:4">
      <c r="A255" s="47"/>
      <c r="B255" s="48"/>
      <c r="C255" s="48"/>
      <c r="D255" s="48"/>
    </row>
    <row r="256" spans="1:4">
      <c r="A256" s="47"/>
      <c r="B256" s="48"/>
      <c r="C256" s="48"/>
      <c r="D256" s="48"/>
    </row>
    <row r="257" spans="1:4">
      <c r="A257" s="47"/>
      <c r="B257" s="48"/>
      <c r="C257" s="48"/>
      <c r="D257" s="48"/>
    </row>
    <row r="258" spans="1:4">
      <c r="A258" s="47"/>
      <c r="B258" s="48"/>
      <c r="C258" s="48"/>
      <c r="D258" s="48"/>
    </row>
    <row r="259" spans="1:4">
      <c r="A259" s="47"/>
      <c r="B259" s="48"/>
      <c r="C259" s="48"/>
      <c r="D259" s="48"/>
    </row>
    <row r="260" spans="1:4">
      <c r="A260" s="47"/>
      <c r="B260" s="48"/>
      <c r="C260" s="48"/>
      <c r="D260" s="48"/>
    </row>
    <row r="261" spans="1:4">
      <c r="A261" s="47"/>
      <c r="B261" s="48"/>
      <c r="C261" s="48"/>
      <c r="D261" s="48"/>
    </row>
    <row r="262" spans="1:4">
      <c r="A262" s="47"/>
      <c r="B262" s="48"/>
      <c r="C262" s="48"/>
      <c r="D262" s="48"/>
    </row>
    <row r="263" spans="1:4">
      <c r="A263" s="47"/>
      <c r="B263" s="48"/>
      <c r="C263" s="48"/>
      <c r="D263" s="48"/>
    </row>
    <row r="264" spans="1:4">
      <c r="A264" s="47"/>
      <c r="B264" s="48"/>
      <c r="C264" s="48"/>
      <c r="D264" s="48"/>
    </row>
    <row r="265" spans="1:4">
      <c r="A265" s="47"/>
      <c r="B265" s="48"/>
      <c r="C265" s="48"/>
      <c r="D265" s="48"/>
    </row>
    <row r="266" spans="1:4">
      <c r="A266" s="47"/>
      <c r="B266" s="48"/>
      <c r="C266" s="48"/>
      <c r="D266" s="48"/>
    </row>
    <row r="267" spans="1:4">
      <c r="A267" s="47"/>
      <c r="B267" s="48"/>
      <c r="C267" s="48"/>
      <c r="D267" s="48"/>
    </row>
    <row r="268" spans="1:4">
      <c r="A268" s="47"/>
      <c r="B268" s="48"/>
      <c r="C268" s="48"/>
      <c r="D268" s="48"/>
    </row>
    <row r="269" spans="1:4">
      <c r="A269" s="47"/>
      <c r="B269" s="48"/>
      <c r="C269" s="48"/>
      <c r="D269" s="48"/>
    </row>
    <row r="270" spans="1:4">
      <c r="A270" s="47"/>
      <c r="B270" s="48"/>
      <c r="C270" s="48"/>
      <c r="D270" s="48"/>
    </row>
    <row r="271" spans="1:4">
      <c r="A271" s="47"/>
      <c r="B271" s="48"/>
      <c r="C271" s="48"/>
      <c r="D271" s="48"/>
    </row>
    <row r="272" spans="1:4">
      <c r="A272" s="47"/>
      <c r="B272" s="48"/>
      <c r="C272" s="48"/>
      <c r="D272" s="48"/>
    </row>
    <row r="273" spans="1:4">
      <c r="A273" s="47"/>
      <c r="B273" s="48"/>
      <c r="C273" s="48"/>
      <c r="D273" s="48"/>
    </row>
    <row r="274" spans="1:4">
      <c r="A274" s="47"/>
      <c r="B274" s="48"/>
      <c r="C274" s="48"/>
      <c r="D274" s="48"/>
    </row>
    <row r="275" spans="1:4">
      <c r="A275" s="47"/>
      <c r="B275" s="48"/>
      <c r="C275" s="48"/>
      <c r="D275" s="48"/>
    </row>
    <row r="276" spans="1:4">
      <c r="A276" s="47"/>
      <c r="B276" s="48"/>
      <c r="C276" s="48"/>
      <c r="D276" s="48"/>
    </row>
    <row r="277" spans="1:4">
      <c r="A277" s="47"/>
      <c r="B277" s="48"/>
      <c r="C277" s="48"/>
      <c r="D277" s="48"/>
    </row>
    <row r="278" spans="1:4">
      <c r="A278" s="47"/>
      <c r="B278" s="48"/>
      <c r="C278" s="48"/>
      <c r="D278" s="48"/>
    </row>
    <row r="279" spans="1:4">
      <c r="A279" s="47"/>
      <c r="B279" s="48"/>
      <c r="C279" s="48"/>
      <c r="D279" s="48"/>
    </row>
    <row r="280" spans="1:4">
      <c r="A280" s="47"/>
      <c r="B280" s="48"/>
      <c r="C280" s="48"/>
      <c r="D280" s="48"/>
    </row>
    <row r="281" spans="1:4">
      <c r="A281" s="47"/>
      <c r="B281" s="48"/>
      <c r="C281" s="48"/>
      <c r="D281" s="48"/>
    </row>
    <row r="282" spans="1:4">
      <c r="A282" s="47"/>
      <c r="B282" s="48"/>
      <c r="C282" s="48"/>
      <c r="D282" s="48"/>
    </row>
    <row r="283" spans="1:4">
      <c r="A283" s="47"/>
      <c r="B283" s="48"/>
      <c r="C283" s="48"/>
      <c r="D283" s="48"/>
    </row>
    <row r="284" spans="1:4">
      <c r="A284" s="47"/>
      <c r="B284" s="48"/>
      <c r="C284" s="48"/>
      <c r="D284" s="48"/>
    </row>
    <row r="285" spans="1:4">
      <c r="A285" s="47"/>
      <c r="B285" s="48"/>
      <c r="C285" s="48"/>
      <c r="D285" s="48"/>
    </row>
    <row r="286" spans="1:4">
      <c r="A286" s="47"/>
      <c r="B286" s="48"/>
      <c r="C286" s="48"/>
      <c r="D286" s="48"/>
    </row>
    <row r="287" spans="1:4">
      <c r="A287" s="47"/>
      <c r="B287" s="48"/>
      <c r="C287" s="48"/>
      <c r="D287" s="48"/>
    </row>
    <row r="288" spans="1:4">
      <c r="A288" s="47"/>
      <c r="B288" s="48"/>
      <c r="C288" s="48"/>
      <c r="D288" s="48"/>
    </row>
    <row r="289" spans="1:4">
      <c r="A289" s="47"/>
      <c r="B289" s="48"/>
      <c r="C289" s="48"/>
      <c r="D289" s="48"/>
    </row>
    <row r="290" spans="1:4">
      <c r="A290" s="47"/>
      <c r="B290" s="48"/>
      <c r="C290" s="48"/>
      <c r="D290" s="48"/>
    </row>
    <row r="291" spans="1:4">
      <c r="A291" s="47"/>
      <c r="B291" s="48"/>
      <c r="C291" s="48"/>
      <c r="D291" s="48"/>
    </row>
    <row r="292" spans="1:4">
      <c r="A292" s="47"/>
      <c r="B292" s="48"/>
      <c r="C292" s="48"/>
      <c r="D292" s="48"/>
    </row>
    <row r="293" spans="1:4">
      <c r="A293" s="47"/>
      <c r="B293" s="48"/>
      <c r="C293" s="48"/>
      <c r="D293" s="48"/>
    </row>
    <row r="294" spans="1:4">
      <c r="A294" s="47"/>
      <c r="B294" s="48"/>
      <c r="C294" s="48"/>
      <c r="D294" s="48"/>
    </row>
    <row r="295" spans="1:4">
      <c r="A295" s="47"/>
      <c r="B295" s="48"/>
      <c r="C295" s="48"/>
      <c r="D295" s="48"/>
    </row>
    <row r="296" spans="1:4">
      <c r="A296" s="47"/>
      <c r="B296" s="48"/>
      <c r="C296" s="48"/>
      <c r="D296" s="48"/>
    </row>
    <row r="297" spans="1:4">
      <c r="A297" s="47"/>
      <c r="B297" s="48"/>
      <c r="C297" s="48"/>
      <c r="D297" s="48"/>
    </row>
    <row r="298" spans="1:4">
      <c r="A298" s="47"/>
      <c r="B298" s="48"/>
      <c r="C298" s="48"/>
      <c r="D298" s="48"/>
    </row>
    <row r="299" spans="1:4">
      <c r="A299" s="47"/>
      <c r="B299" s="48"/>
      <c r="C299" s="48"/>
      <c r="D299" s="48"/>
    </row>
    <row r="300" spans="1:4">
      <c r="A300" s="47"/>
      <c r="B300" s="48"/>
      <c r="C300" s="48"/>
      <c r="D300" s="48"/>
    </row>
    <row r="301" spans="1:4">
      <c r="A301" s="47"/>
      <c r="B301" s="48"/>
      <c r="C301" s="48"/>
      <c r="D301" s="48"/>
    </row>
    <row r="302" spans="1:4">
      <c r="A302" s="47"/>
      <c r="B302" s="48"/>
      <c r="C302" s="48"/>
      <c r="D302" s="48"/>
    </row>
    <row r="303" spans="1:4">
      <c r="A303" s="47"/>
      <c r="B303" s="48"/>
      <c r="C303" s="48"/>
      <c r="D303" s="48"/>
    </row>
    <row r="304" spans="1:4">
      <c r="A304" s="47"/>
      <c r="B304" s="48"/>
      <c r="C304" s="48"/>
      <c r="D304" s="48"/>
    </row>
    <row r="305" spans="1:4">
      <c r="A305" s="47"/>
      <c r="B305" s="48"/>
      <c r="C305" s="48"/>
      <c r="D305" s="48"/>
    </row>
    <row r="306" spans="1:4">
      <c r="A306" s="47"/>
      <c r="B306" s="48"/>
      <c r="C306" s="48"/>
      <c r="D306" s="48"/>
    </row>
    <row r="307" spans="1:4">
      <c r="A307" s="47"/>
      <c r="B307" s="48"/>
      <c r="C307" s="48"/>
      <c r="D307" s="48"/>
    </row>
    <row r="308" spans="1:4">
      <c r="A308" s="47"/>
      <c r="B308" s="48"/>
      <c r="C308" s="48"/>
      <c r="D308" s="48"/>
    </row>
    <row r="309" spans="1:4">
      <c r="A309" s="47"/>
      <c r="B309" s="48"/>
      <c r="C309" s="48"/>
      <c r="D309" s="48"/>
    </row>
    <row r="310" spans="1:4">
      <c r="A310" s="47"/>
      <c r="B310" s="48"/>
      <c r="C310" s="48"/>
      <c r="D310" s="48"/>
    </row>
    <row r="311" spans="1:4">
      <c r="A311" s="47"/>
      <c r="B311" s="48"/>
      <c r="C311" s="48"/>
      <c r="D311" s="48"/>
    </row>
    <row r="312" spans="1:4">
      <c r="A312" s="47"/>
      <c r="B312" s="48"/>
      <c r="C312" s="48"/>
      <c r="D312" s="48"/>
    </row>
    <row r="313" spans="1:4">
      <c r="A313" s="47"/>
      <c r="B313" s="48"/>
      <c r="C313" s="48"/>
      <c r="D313" s="48"/>
    </row>
    <row r="314" spans="1:4">
      <c r="A314" s="47"/>
      <c r="B314" s="48"/>
      <c r="C314" s="48"/>
      <c r="D314" s="48"/>
    </row>
    <row r="315" spans="1:4">
      <c r="A315" s="47"/>
      <c r="B315" s="48"/>
      <c r="C315" s="48"/>
      <c r="D315" s="48"/>
    </row>
    <row r="316" spans="1:4">
      <c r="A316" s="47"/>
      <c r="B316" s="48"/>
      <c r="C316" s="48"/>
      <c r="D316" s="48"/>
    </row>
    <row r="317" spans="1:4">
      <c r="A317" s="47"/>
      <c r="B317" s="48"/>
      <c r="C317" s="48"/>
      <c r="D317" s="48"/>
    </row>
    <row r="318" spans="1:4">
      <c r="A318" s="47"/>
      <c r="B318" s="48"/>
      <c r="C318" s="48"/>
      <c r="D318" s="48"/>
    </row>
    <row r="319" spans="1:4">
      <c r="A319" s="47"/>
      <c r="B319" s="48"/>
      <c r="C319" s="48"/>
      <c r="D319" s="48"/>
    </row>
    <row r="320" spans="1:4">
      <c r="A320" s="47"/>
      <c r="B320" s="48"/>
      <c r="C320" s="48"/>
      <c r="D320" s="48"/>
    </row>
    <row r="321" spans="1:4">
      <c r="A321" s="47"/>
      <c r="B321" s="48"/>
      <c r="C321" s="48"/>
      <c r="D321" s="48"/>
    </row>
    <row r="322" spans="1:4">
      <c r="A322" s="47"/>
      <c r="B322" s="48"/>
      <c r="C322" s="48"/>
      <c r="D322" s="48"/>
    </row>
    <row r="323" spans="1:4">
      <c r="A323" s="47"/>
      <c r="B323" s="48"/>
      <c r="C323" s="48"/>
      <c r="D323" s="48"/>
    </row>
    <row r="324" spans="1:4">
      <c r="A324" s="47"/>
      <c r="B324" s="48"/>
      <c r="C324" s="48"/>
      <c r="D324" s="48"/>
    </row>
    <row r="325" spans="1:4">
      <c r="A325" s="47"/>
      <c r="B325" s="48"/>
      <c r="C325" s="48"/>
      <c r="D325" s="48"/>
    </row>
    <row r="326" spans="1:4">
      <c r="A326" s="47"/>
      <c r="B326" s="48"/>
      <c r="C326" s="48"/>
      <c r="D326" s="48"/>
    </row>
    <row r="327" spans="1:4">
      <c r="A327" s="47"/>
      <c r="B327" s="48"/>
      <c r="C327" s="48"/>
      <c r="D327" s="48"/>
    </row>
    <row r="328" spans="1:4">
      <c r="A328" s="47"/>
      <c r="B328" s="48"/>
      <c r="C328" s="48"/>
      <c r="D328" s="48"/>
    </row>
    <row r="329" spans="1:4">
      <c r="A329" s="47"/>
      <c r="B329" s="48"/>
      <c r="C329" s="48"/>
      <c r="D329" s="48"/>
    </row>
    <row r="330" spans="1:4">
      <c r="A330" s="47"/>
      <c r="B330" s="48"/>
      <c r="C330" s="48"/>
      <c r="D330" s="48"/>
    </row>
    <row r="331" spans="1:4">
      <c r="A331" s="47"/>
      <c r="B331" s="48"/>
      <c r="C331" s="48"/>
      <c r="D331" s="48"/>
    </row>
    <row r="332" spans="1:4">
      <c r="A332" s="47"/>
      <c r="B332" s="48"/>
      <c r="C332" s="48"/>
      <c r="D332" s="48"/>
    </row>
    <row r="333" spans="1:4">
      <c r="A333" s="47"/>
      <c r="B333" s="48"/>
      <c r="C333" s="48"/>
      <c r="D333" s="48"/>
    </row>
    <row r="334" spans="1:4">
      <c r="A334" s="47"/>
      <c r="B334" s="48"/>
      <c r="C334" s="48"/>
      <c r="D334" s="48"/>
    </row>
    <row r="335" spans="1:4">
      <c r="A335" s="47"/>
      <c r="B335" s="48"/>
      <c r="C335" s="48"/>
      <c r="D335" s="48"/>
    </row>
    <row r="336" spans="1:4">
      <c r="A336" s="47"/>
      <c r="B336" s="48"/>
      <c r="C336" s="48"/>
      <c r="D336" s="48"/>
    </row>
    <row r="337" spans="1:4">
      <c r="A337" s="47"/>
      <c r="B337" s="48"/>
      <c r="C337" s="48"/>
      <c r="D337" s="48"/>
    </row>
    <row r="338" spans="1:4">
      <c r="A338" s="47"/>
      <c r="B338" s="48"/>
      <c r="C338" s="48"/>
      <c r="D338" s="48"/>
    </row>
    <row r="339" spans="1:4">
      <c r="A339" s="47"/>
      <c r="B339" s="48"/>
      <c r="C339" s="48"/>
      <c r="D339" s="48"/>
    </row>
    <row r="340" spans="1:4">
      <c r="A340" s="47"/>
      <c r="B340" s="48"/>
      <c r="C340" s="48"/>
      <c r="D340" s="48"/>
    </row>
    <row r="341" spans="1:4">
      <c r="A341" s="47"/>
      <c r="B341" s="48"/>
      <c r="C341" s="48"/>
      <c r="D341" s="48"/>
    </row>
    <row r="342" spans="1:4">
      <c r="A342" s="47"/>
      <c r="B342" s="48"/>
      <c r="C342" s="48"/>
      <c r="D342" s="48"/>
    </row>
    <row r="343" spans="1:4">
      <c r="A343" s="47"/>
      <c r="B343" s="48"/>
      <c r="C343" s="48"/>
      <c r="D343" s="48"/>
    </row>
    <row r="344" spans="1:4">
      <c r="A344" s="47"/>
      <c r="B344" s="48"/>
      <c r="C344" s="48"/>
      <c r="D344" s="48"/>
    </row>
    <row r="345" spans="1:4">
      <c r="A345" s="47"/>
      <c r="B345" s="48"/>
      <c r="C345" s="48"/>
      <c r="D345" s="48"/>
    </row>
    <row r="346" spans="1:4">
      <c r="A346" s="47"/>
      <c r="B346" s="48"/>
      <c r="C346" s="48"/>
      <c r="D346" s="48"/>
    </row>
    <row r="347" spans="1:4">
      <c r="A347" s="47"/>
      <c r="B347" s="48"/>
      <c r="C347" s="48"/>
      <c r="D347" s="48"/>
    </row>
    <row r="348" spans="1:4">
      <c r="A348" s="47"/>
      <c r="B348" s="48"/>
      <c r="C348" s="48"/>
      <c r="D348" s="48"/>
    </row>
    <row r="349" spans="1:4">
      <c r="A349" s="47"/>
      <c r="B349" s="48"/>
      <c r="C349" s="48"/>
      <c r="D349" s="48"/>
    </row>
    <row r="350" spans="1:4">
      <c r="A350" s="47"/>
      <c r="B350" s="48"/>
      <c r="C350" s="48"/>
      <c r="D350" s="48"/>
    </row>
    <row r="351" spans="1:4">
      <c r="A351" s="47"/>
      <c r="B351" s="48"/>
      <c r="C351" s="48"/>
      <c r="D351" s="48"/>
    </row>
    <row r="352" spans="1:4">
      <c r="A352" s="47"/>
      <c r="B352" s="48"/>
      <c r="C352" s="48"/>
      <c r="D352" s="48"/>
    </row>
    <row r="353" spans="1:4">
      <c r="A353" s="47"/>
      <c r="B353" s="48"/>
      <c r="C353" s="48"/>
      <c r="D353" s="48"/>
    </row>
    <row r="354" spans="1:4">
      <c r="A354" s="47"/>
      <c r="B354" s="48"/>
      <c r="C354" s="48"/>
      <c r="D354" s="48"/>
    </row>
    <row r="355" spans="1:4">
      <c r="A355" s="47"/>
      <c r="B355" s="48"/>
      <c r="C355" s="48"/>
      <c r="D355" s="48"/>
    </row>
    <row r="356" spans="1:4">
      <c r="A356" s="47"/>
      <c r="B356" s="48"/>
      <c r="C356" s="48"/>
      <c r="D356" s="48"/>
    </row>
    <row r="357" spans="1:4">
      <c r="A357" s="47"/>
      <c r="B357" s="48"/>
      <c r="C357" s="48"/>
      <c r="D357" s="48"/>
    </row>
    <row r="358" spans="1:4">
      <c r="A358" s="47"/>
      <c r="B358" s="48"/>
      <c r="C358" s="48"/>
      <c r="D358" s="48"/>
    </row>
    <row r="359" spans="1:4">
      <c r="A359" s="47"/>
      <c r="B359" s="48"/>
      <c r="C359" s="48"/>
      <c r="D359" s="48"/>
    </row>
    <row r="360" spans="1:4">
      <c r="A360" s="47"/>
      <c r="B360" s="48"/>
      <c r="C360" s="48"/>
      <c r="D360" s="48"/>
    </row>
    <row r="361" spans="1:4">
      <c r="A361" s="47"/>
      <c r="B361" s="48"/>
      <c r="C361" s="48"/>
      <c r="D361" s="48"/>
    </row>
    <row r="362" spans="1:4">
      <c r="A362" s="47"/>
      <c r="B362" s="48"/>
      <c r="C362" s="48"/>
      <c r="D362" s="48"/>
    </row>
    <row r="363" spans="1:4">
      <c r="A363" s="47"/>
      <c r="B363" s="48"/>
      <c r="C363" s="48"/>
      <c r="D363" s="48"/>
    </row>
    <row r="364" spans="1:4">
      <c r="A364" s="47"/>
      <c r="B364" s="48"/>
      <c r="C364" s="48"/>
      <c r="D364" s="48"/>
    </row>
    <row r="365" spans="1:4">
      <c r="A365" s="47"/>
      <c r="B365" s="48"/>
      <c r="C365" s="48"/>
      <c r="D365" s="48"/>
    </row>
    <row r="366" spans="1:4">
      <c r="A366" s="47"/>
      <c r="B366" s="48"/>
      <c r="C366" s="48"/>
      <c r="D366" s="48"/>
    </row>
    <row r="367" spans="1:4">
      <c r="A367" s="47"/>
      <c r="B367" s="48"/>
      <c r="C367" s="48"/>
      <c r="D367" s="48"/>
    </row>
    <row r="368" spans="1:4">
      <c r="A368" s="47"/>
      <c r="B368" s="48"/>
      <c r="C368" s="48"/>
      <c r="D368" s="48"/>
    </row>
    <row r="369" spans="1:4">
      <c r="A369" s="47"/>
      <c r="B369" s="48"/>
      <c r="C369" s="48"/>
      <c r="D369" s="48"/>
    </row>
    <row r="370" spans="1:4">
      <c r="A370" s="47"/>
      <c r="B370" s="48"/>
      <c r="C370" s="48"/>
      <c r="D370" s="48"/>
    </row>
    <row r="371" spans="1:4">
      <c r="A371" s="47"/>
      <c r="B371" s="48"/>
      <c r="C371" s="48"/>
      <c r="D371" s="48"/>
    </row>
    <row r="372" spans="1:4">
      <c r="A372" s="47"/>
      <c r="B372" s="48"/>
      <c r="C372" s="48"/>
      <c r="D372" s="48"/>
    </row>
    <row r="373" spans="1:4">
      <c r="A373" s="47"/>
      <c r="B373" s="48"/>
      <c r="C373" s="48"/>
      <c r="D373" s="48"/>
    </row>
    <row r="374" spans="1:4">
      <c r="A374" s="47"/>
      <c r="B374" s="48"/>
      <c r="C374" s="48"/>
      <c r="D374" s="48"/>
    </row>
    <row r="375" spans="1:4">
      <c r="A375" s="47"/>
      <c r="B375" s="48"/>
      <c r="C375" s="48"/>
      <c r="D375" s="48"/>
    </row>
    <row r="376" spans="1:4">
      <c r="A376" s="47"/>
      <c r="B376" s="48"/>
      <c r="C376" s="48"/>
      <c r="D376" s="48"/>
    </row>
    <row r="377" spans="1:4">
      <c r="A377" s="47"/>
      <c r="B377" s="48"/>
      <c r="C377" s="48"/>
      <c r="D377" s="48"/>
    </row>
    <row r="378" spans="1:4">
      <c r="A378" s="47"/>
      <c r="B378" s="48"/>
      <c r="C378" s="48"/>
      <c r="D378" s="48"/>
    </row>
    <row r="379" spans="1:4">
      <c r="A379" s="47"/>
      <c r="B379" s="48"/>
      <c r="C379" s="48"/>
      <c r="D379" s="48"/>
    </row>
    <row r="380" spans="1:4">
      <c r="A380" s="47"/>
      <c r="B380" s="48"/>
      <c r="C380" s="48"/>
      <c r="D380" s="48"/>
    </row>
    <row r="381" spans="1:4">
      <c r="A381" s="47"/>
      <c r="B381" s="48"/>
      <c r="C381" s="48"/>
      <c r="D381" s="48"/>
    </row>
    <row r="382" spans="1:4">
      <c r="A382" s="47"/>
      <c r="B382" s="48"/>
      <c r="C382" s="48"/>
      <c r="D382" s="48"/>
    </row>
    <row r="383" spans="1:4">
      <c r="A383" s="47"/>
      <c r="B383" s="48"/>
      <c r="C383" s="48"/>
      <c r="D383" s="48"/>
    </row>
    <row r="384" spans="1:4">
      <c r="A384" s="47"/>
      <c r="B384" s="48"/>
      <c r="C384" s="48"/>
      <c r="D384" s="48"/>
    </row>
    <row r="385" spans="1:4">
      <c r="A385" s="47"/>
      <c r="B385" s="48"/>
      <c r="C385" s="48"/>
      <c r="D385" s="48"/>
    </row>
    <row r="386" spans="1:4">
      <c r="A386" s="47"/>
      <c r="B386" s="48"/>
      <c r="C386" s="48"/>
      <c r="D386" s="48"/>
    </row>
    <row r="387" spans="1:4">
      <c r="A387" s="47"/>
      <c r="B387" s="48"/>
      <c r="C387" s="48"/>
      <c r="D387" s="48"/>
    </row>
    <row r="388" spans="1:4">
      <c r="A388" s="47"/>
      <c r="B388" s="48"/>
      <c r="C388" s="48"/>
      <c r="D388" s="48"/>
    </row>
    <row r="389" spans="1:4">
      <c r="A389" s="47"/>
      <c r="B389" s="48"/>
      <c r="C389" s="48"/>
      <c r="D389" s="48"/>
    </row>
    <row r="390" spans="1:4">
      <c r="A390" s="47"/>
      <c r="B390" s="48"/>
      <c r="C390" s="48"/>
      <c r="D390" s="48"/>
    </row>
    <row r="391" spans="1:4">
      <c r="A391" s="47"/>
      <c r="B391" s="48"/>
      <c r="C391" s="48"/>
      <c r="D391" s="48"/>
    </row>
    <row r="392" spans="1:4">
      <c r="A392" s="47"/>
      <c r="B392" s="48"/>
      <c r="C392" s="48"/>
      <c r="D392" s="48"/>
    </row>
    <row r="393" spans="1:4">
      <c r="A393" s="47"/>
      <c r="B393" s="48"/>
      <c r="C393" s="48"/>
      <c r="D393" s="48"/>
    </row>
    <row r="394" spans="1:4">
      <c r="A394" s="47"/>
      <c r="B394" s="48"/>
      <c r="C394" s="48"/>
      <c r="D394" s="48"/>
    </row>
    <row r="395" spans="1:4">
      <c r="A395" s="47"/>
      <c r="B395" s="48"/>
      <c r="C395" s="48"/>
      <c r="D395" s="48"/>
    </row>
    <row r="396" spans="1:4">
      <c r="A396" s="47"/>
      <c r="B396" s="48"/>
      <c r="C396" s="48"/>
      <c r="D396" s="48"/>
    </row>
    <row r="397" spans="1:4">
      <c r="A397" s="47"/>
      <c r="B397" s="48"/>
      <c r="C397" s="48"/>
      <c r="D397" s="48"/>
    </row>
    <row r="398" spans="1:4">
      <c r="A398" s="47"/>
      <c r="B398" s="48"/>
      <c r="C398" s="48"/>
      <c r="D398" s="48"/>
    </row>
    <row r="399" spans="1:4">
      <c r="A399" s="47"/>
      <c r="B399" s="48"/>
      <c r="C399" s="48"/>
      <c r="D399" s="48"/>
    </row>
    <row r="400" spans="1:4">
      <c r="A400" s="47"/>
      <c r="B400" s="48"/>
      <c r="C400" s="48"/>
      <c r="D400" s="48"/>
    </row>
    <row r="401" spans="1:4">
      <c r="A401" s="47"/>
      <c r="B401" s="48"/>
      <c r="C401" s="48"/>
      <c r="D401" s="48"/>
    </row>
    <row r="402" spans="1:4">
      <c r="A402" s="47"/>
      <c r="B402" s="48"/>
      <c r="C402" s="48"/>
      <c r="D402" s="48"/>
    </row>
    <row r="403" spans="1:4">
      <c r="A403" s="47"/>
      <c r="B403" s="48"/>
      <c r="C403" s="48"/>
      <c r="D403" s="48"/>
    </row>
    <row r="404" spans="1:4">
      <c r="A404" s="47"/>
      <c r="B404" s="48"/>
      <c r="C404" s="48"/>
      <c r="D404" s="48"/>
    </row>
    <row r="405" spans="1:4">
      <c r="A405" s="47"/>
      <c r="B405" s="48"/>
      <c r="C405" s="48"/>
      <c r="D405" s="48"/>
    </row>
    <row r="406" spans="1:4">
      <c r="A406" s="47"/>
      <c r="B406" s="48"/>
      <c r="C406" s="48"/>
      <c r="D406" s="48"/>
    </row>
    <row r="407" spans="1:4">
      <c r="A407" s="47"/>
      <c r="B407" s="48"/>
      <c r="C407" s="48"/>
      <c r="D407" s="48"/>
    </row>
    <row r="408" spans="1:4">
      <c r="A408" s="47"/>
      <c r="B408" s="48"/>
      <c r="C408" s="48"/>
      <c r="D408" s="48"/>
    </row>
    <row r="409" spans="1:4">
      <c r="A409" s="47"/>
      <c r="B409" s="48"/>
      <c r="C409" s="48"/>
      <c r="D409" s="48"/>
    </row>
    <row r="410" spans="1:4">
      <c r="A410" s="47"/>
      <c r="B410" s="48"/>
      <c r="C410" s="48"/>
      <c r="D410" s="48"/>
    </row>
    <row r="411" spans="1:4">
      <c r="A411" s="47"/>
      <c r="B411" s="48"/>
      <c r="C411" s="48"/>
      <c r="D411" s="48"/>
    </row>
    <row r="412" spans="1:4">
      <c r="A412" s="47"/>
      <c r="B412" s="48"/>
      <c r="C412" s="48"/>
      <c r="D412" s="48"/>
    </row>
    <row r="413" spans="1:4">
      <c r="A413" s="47"/>
      <c r="B413" s="48"/>
      <c r="C413" s="48"/>
      <c r="D413" s="48"/>
    </row>
    <row r="414" spans="1:4">
      <c r="A414" s="47"/>
      <c r="B414" s="48"/>
      <c r="C414" s="48"/>
      <c r="D414" s="48"/>
    </row>
    <row r="415" spans="1:4">
      <c r="A415" s="47"/>
      <c r="B415" s="48"/>
      <c r="C415" s="48"/>
      <c r="D415" s="48"/>
    </row>
    <row r="416" spans="1:4">
      <c r="A416" s="47"/>
      <c r="B416" s="48"/>
      <c r="C416" s="48"/>
      <c r="D416" s="48"/>
    </row>
    <row r="417" spans="1:4">
      <c r="A417" s="47"/>
      <c r="B417" s="48"/>
      <c r="C417" s="48"/>
      <c r="D417" s="48"/>
    </row>
    <row r="418" spans="1:4">
      <c r="A418" s="47"/>
      <c r="B418" s="48"/>
      <c r="C418" s="48"/>
      <c r="D418" s="48"/>
    </row>
    <row r="419" spans="1:4">
      <c r="A419" s="47"/>
      <c r="B419" s="48"/>
      <c r="C419" s="48"/>
      <c r="D419" s="48"/>
    </row>
    <row r="420" spans="1:4">
      <c r="A420" s="47"/>
      <c r="B420" s="48"/>
      <c r="C420" s="48"/>
      <c r="D420" s="48"/>
    </row>
    <row r="421" spans="1:4">
      <c r="A421" s="47"/>
      <c r="B421" s="48"/>
      <c r="C421" s="48"/>
      <c r="D421" s="48"/>
    </row>
    <row r="422" spans="1:4">
      <c r="A422" s="47"/>
      <c r="B422" s="48"/>
      <c r="C422" s="48"/>
      <c r="D422" s="48"/>
    </row>
    <row r="423" spans="1:4">
      <c r="A423" s="47"/>
      <c r="B423" s="48"/>
      <c r="C423" s="48"/>
      <c r="D423" s="48"/>
    </row>
    <row r="424" spans="1:4">
      <c r="A424" s="47"/>
      <c r="B424" s="48"/>
      <c r="C424" s="48"/>
      <c r="D424" s="48"/>
    </row>
    <row r="425" spans="1:4">
      <c r="A425" s="47"/>
      <c r="B425" s="48"/>
      <c r="C425" s="48"/>
      <c r="D425" s="48"/>
    </row>
    <row r="426" spans="1:4">
      <c r="A426" s="47"/>
      <c r="B426" s="48"/>
      <c r="C426" s="48"/>
      <c r="D426" s="48"/>
    </row>
    <row r="427" spans="1:4">
      <c r="A427" s="47"/>
      <c r="B427" s="48"/>
      <c r="C427" s="48"/>
      <c r="D427" s="48"/>
    </row>
    <row r="428" spans="1:4">
      <c r="A428" s="47"/>
      <c r="B428" s="48"/>
      <c r="C428" s="48"/>
      <c r="D428" s="48"/>
    </row>
    <row r="429" spans="1:4">
      <c r="A429" s="47"/>
      <c r="B429" s="48"/>
      <c r="C429" s="48"/>
      <c r="D429" s="48"/>
    </row>
    <row r="430" spans="1:4">
      <c r="A430" s="47"/>
      <c r="B430" s="48"/>
      <c r="C430" s="48"/>
      <c r="D430" s="48"/>
    </row>
    <row r="431" spans="1:4">
      <c r="A431" s="47"/>
      <c r="B431" s="48"/>
      <c r="C431" s="48"/>
      <c r="D431" s="48"/>
    </row>
    <row r="432" spans="1:4">
      <c r="A432" s="47"/>
      <c r="B432" s="48"/>
      <c r="C432" s="48"/>
      <c r="D432" s="48"/>
    </row>
    <row r="433" spans="1:4">
      <c r="A433" s="47"/>
      <c r="B433" s="48"/>
      <c r="C433" s="48"/>
      <c r="D433" s="48"/>
    </row>
    <row r="434" spans="1:4">
      <c r="A434" s="47"/>
      <c r="B434" s="48"/>
      <c r="C434" s="48"/>
      <c r="D434" s="48"/>
    </row>
    <row r="435" spans="1:4">
      <c r="A435" s="47"/>
      <c r="B435" s="48"/>
      <c r="C435" s="48"/>
      <c r="D435" s="48"/>
    </row>
    <row r="436" spans="1:4">
      <c r="A436" s="47"/>
      <c r="B436" s="48"/>
      <c r="C436" s="48"/>
      <c r="D436" s="48"/>
    </row>
    <row r="437" spans="1:4">
      <c r="A437" s="47"/>
      <c r="B437" s="48"/>
      <c r="C437" s="48"/>
      <c r="D437" s="48"/>
    </row>
    <row r="438" spans="1:4">
      <c r="A438" s="47"/>
      <c r="B438" s="48"/>
      <c r="C438" s="48"/>
      <c r="D438" s="48"/>
    </row>
    <row r="439" spans="1:4">
      <c r="A439" s="47"/>
      <c r="B439" s="48"/>
      <c r="C439" s="48"/>
      <c r="D439" s="48"/>
    </row>
    <row r="440" spans="1:4">
      <c r="A440" s="47"/>
      <c r="B440" s="48"/>
      <c r="C440" s="48"/>
      <c r="D440" s="48"/>
    </row>
    <row r="441" spans="1:4">
      <c r="A441" s="47"/>
      <c r="B441" s="48"/>
      <c r="C441" s="48"/>
      <c r="D441" s="48"/>
    </row>
    <row r="442" spans="1:4">
      <c r="A442" s="47"/>
      <c r="B442" s="48"/>
      <c r="C442" s="48"/>
      <c r="D442" s="48"/>
    </row>
    <row r="443" spans="1:4">
      <c r="A443" s="47"/>
      <c r="B443" s="48"/>
      <c r="C443" s="48"/>
      <c r="D443" s="48"/>
    </row>
    <row r="444" spans="1:4">
      <c r="A444" s="47"/>
      <c r="B444" s="48"/>
      <c r="C444" s="48"/>
      <c r="D444" s="48"/>
    </row>
    <row r="445" spans="1:4">
      <c r="A445" s="47"/>
      <c r="B445" s="48"/>
      <c r="C445" s="48"/>
      <c r="D445" s="48"/>
    </row>
    <row r="446" spans="1:4">
      <c r="A446" s="47"/>
      <c r="B446" s="48"/>
      <c r="C446" s="48"/>
      <c r="D446" s="48"/>
    </row>
    <row r="447" spans="1:4">
      <c r="A447" s="47"/>
      <c r="B447" s="48"/>
      <c r="C447" s="48"/>
      <c r="D447" s="48"/>
    </row>
    <row r="448" spans="1:4">
      <c r="A448" s="47"/>
      <c r="B448" s="48"/>
      <c r="C448" s="48"/>
      <c r="D448" s="48"/>
    </row>
    <row r="449" spans="1:4">
      <c r="A449" s="47"/>
      <c r="B449" s="48"/>
      <c r="C449" s="48"/>
      <c r="D449" s="48"/>
    </row>
    <row r="450" spans="1:4">
      <c r="A450" s="47"/>
      <c r="B450" s="48"/>
      <c r="C450" s="48"/>
      <c r="D450" s="48"/>
    </row>
    <row r="451" spans="1:4">
      <c r="A451" s="47"/>
      <c r="B451" s="48"/>
      <c r="C451" s="48"/>
      <c r="D451" s="48"/>
    </row>
    <row r="452" spans="1:4">
      <c r="A452" s="47"/>
      <c r="B452" s="48"/>
      <c r="C452" s="48"/>
      <c r="D452" s="48"/>
    </row>
    <row r="453" spans="1:4">
      <c r="A453" s="47"/>
      <c r="B453" s="48"/>
      <c r="C453" s="48"/>
      <c r="D453" s="48"/>
    </row>
    <row r="454" spans="1:4">
      <c r="A454" s="47"/>
      <c r="B454" s="48"/>
      <c r="C454" s="48"/>
      <c r="D454" s="48"/>
    </row>
    <row r="455" spans="1:4">
      <c r="A455" s="47"/>
      <c r="B455" s="48"/>
      <c r="C455" s="48"/>
      <c r="D455" s="48"/>
    </row>
    <row r="456" spans="1:4">
      <c r="A456" s="47"/>
      <c r="B456" s="48"/>
      <c r="C456" s="48"/>
      <c r="D456" s="48"/>
    </row>
    <row r="457" spans="1:4">
      <c r="A457" s="47"/>
      <c r="B457" s="48"/>
      <c r="C457" s="48"/>
      <c r="D457" s="48"/>
    </row>
    <row r="458" spans="1:4">
      <c r="A458" s="47"/>
      <c r="B458" s="48"/>
      <c r="C458" s="48"/>
      <c r="D458" s="48"/>
    </row>
    <row r="459" spans="1:4">
      <c r="A459" s="47"/>
      <c r="B459" s="48"/>
      <c r="C459" s="48"/>
      <c r="D459" s="48"/>
    </row>
    <row r="460" spans="1:4">
      <c r="A460" s="47"/>
      <c r="B460" s="48"/>
      <c r="C460" s="48"/>
      <c r="D460" s="48"/>
    </row>
    <row r="461" spans="1:4">
      <c r="A461" s="47"/>
      <c r="B461" s="48"/>
      <c r="C461" s="48"/>
      <c r="D461" s="48"/>
    </row>
    <row r="462" spans="1:4">
      <c r="A462" s="47"/>
      <c r="B462" s="48"/>
      <c r="C462" s="48"/>
      <c r="D462" s="48"/>
    </row>
    <row r="463" spans="1:4">
      <c r="A463" s="47"/>
      <c r="B463" s="48"/>
      <c r="C463" s="48"/>
      <c r="D463" s="48"/>
    </row>
    <row r="464" spans="1:4">
      <c r="A464" s="47"/>
      <c r="B464" s="48"/>
      <c r="C464" s="48"/>
      <c r="D464" s="48"/>
    </row>
    <row r="465" spans="1:4">
      <c r="A465" s="47"/>
      <c r="B465" s="48"/>
      <c r="C465" s="48"/>
      <c r="D465" s="48"/>
    </row>
    <row r="466" spans="1:4">
      <c r="A466" s="47"/>
      <c r="B466" s="48"/>
      <c r="C466" s="48"/>
      <c r="D466" s="48"/>
    </row>
    <row r="467" spans="1:4">
      <c r="A467" s="47"/>
      <c r="B467" s="48"/>
      <c r="C467" s="48"/>
      <c r="D467" s="48"/>
    </row>
    <row r="468" spans="1:4">
      <c r="A468" s="47"/>
      <c r="B468" s="48"/>
      <c r="C468" s="48"/>
      <c r="D468" s="48"/>
    </row>
    <row r="469" spans="1:4">
      <c r="A469" s="47"/>
      <c r="B469" s="48"/>
      <c r="C469" s="48"/>
      <c r="D469" s="48"/>
    </row>
    <row r="470" spans="1:4">
      <c r="A470" s="47"/>
      <c r="B470" s="48"/>
      <c r="C470" s="48"/>
      <c r="D470" s="48"/>
    </row>
    <row r="471" spans="1:4">
      <c r="A471" s="47"/>
      <c r="B471" s="48"/>
      <c r="C471" s="48"/>
      <c r="D471" s="48"/>
    </row>
    <row r="472" spans="1:4">
      <c r="A472" s="47"/>
      <c r="B472" s="48"/>
      <c r="C472" s="48"/>
      <c r="D472" s="48"/>
    </row>
    <row r="473" spans="1:4">
      <c r="A473" s="47"/>
      <c r="B473" s="48"/>
      <c r="C473" s="48"/>
      <c r="D473" s="48"/>
    </row>
    <row r="474" spans="1:4">
      <c r="A474" s="47"/>
      <c r="B474" s="48"/>
      <c r="C474" s="48"/>
      <c r="D474" s="48"/>
    </row>
    <row r="475" spans="1:4">
      <c r="A475" s="47"/>
      <c r="B475" s="48"/>
      <c r="C475" s="48"/>
      <c r="D475" s="48"/>
    </row>
    <row r="476" spans="1:4">
      <c r="A476" s="47"/>
      <c r="B476" s="48"/>
      <c r="C476" s="48"/>
      <c r="D476" s="48"/>
    </row>
    <row r="477" spans="1:4">
      <c r="A477" s="47"/>
      <c r="B477" s="48"/>
      <c r="C477" s="48"/>
      <c r="D477" s="48"/>
    </row>
    <row r="478" spans="1:4">
      <c r="A478" s="47"/>
      <c r="B478" s="48"/>
      <c r="C478" s="48"/>
      <c r="D478" s="48"/>
    </row>
    <row r="479" spans="1:4">
      <c r="A479" s="47"/>
      <c r="B479" s="48"/>
      <c r="C479" s="48"/>
      <c r="D479" s="48"/>
    </row>
    <row r="480" spans="1:4">
      <c r="A480" s="47"/>
      <c r="B480" s="48"/>
      <c r="C480" s="48"/>
      <c r="D480" s="48"/>
    </row>
    <row r="481" spans="1:4">
      <c r="A481" s="47"/>
      <c r="B481" s="48"/>
      <c r="C481" s="48"/>
      <c r="D481" s="48"/>
    </row>
    <row r="482" spans="1:4">
      <c r="A482" s="47"/>
      <c r="B482" s="48"/>
      <c r="C482" s="48"/>
      <c r="D482" s="48"/>
    </row>
    <row r="483" spans="1:4">
      <c r="A483" s="47"/>
      <c r="B483" s="48"/>
      <c r="C483" s="48"/>
      <c r="D483" s="48"/>
    </row>
    <row r="484" spans="1:4">
      <c r="A484" s="47"/>
      <c r="B484" s="48"/>
      <c r="C484" s="48"/>
      <c r="D484" s="48"/>
    </row>
    <row r="485" spans="1:4">
      <c r="A485" s="47"/>
      <c r="B485" s="48"/>
      <c r="C485" s="48"/>
      <c r="D485" s="48"/>
    </row>
    <row r="486" spans="1:4">
      <c r="A486" s="47"/>
      <c r="B486" s="48"/>
      <c r="C486" s="48"/>
      <c r="D486" s="48"/>
    </row>
    <row r="487" spans="1:4">
      <c r="A487" s="47"/>
      <c r="B487" s="48"/>
      <c r="C487" s="48"/>
      <c r="D487" s="48"/>
    </row>
    <row r="488" spans="1:4">
      <c r="A488" s="47"/>
      <c r="B488" s="48"/>
      <c r="C488" s="48"/>
      <c r="D488" s="48"/>
    </row>
    <row r="489" spans="1:4">
      <c r="A489" s="47"/>
      <c r="B489" s="48"/>
      <c r="C489" s="48"/>
      <c r="D489" s="48"/>
    </row>
    <row r="490" spans="1:4">
      <c r="A490" s="47"/>
      <c r="B490" s="48"/>
      <c r="C490" s="48"/>
      <c r="D490" s="48"/>
    </row>
    <row r="491" spans="1:4">
      <c r="A491" s="47"/>
      <c r="B491" s="48"/>
      <c r="C491" s="48"/>
      <c r="D491" s="48"/>
    </row>
    <row r="492" spans="1:4">
      <c r="A492" s="47"/>
      <c r="B492" s="48"/>
      <c r="C492" s="48"/>
      <c r="D492" s="48"/>
    </row>
    <row r="493" spans="1:4">
      <c r="A493" s="47"/>
      <c r="B493" s="48"/>
      <c r="C493" s="48"/>
      <c r="D493" s="48"/>
    </row>
    <row r="494" spans="1:4">
      <c r="A494" s="47"/>
      <c r="B494" s="48"/>
      <c r="C494" s="48"/>
      <c r="D494" s="48"/>
    </row>
    <row r="495" spans="1:4">
      <c r="A495" s="47"/>
      <c r="B495" s="48"/>
      <c r="C495" s="48"/>
      <c r="D495" s="48"/>
    </row>
    <row r="496" spans="1:4">
      <c r="A496" s="47"/>
      <c r="B496" s="48"/>
      <c r="C496" s="48"/>
      <c r="D496" s="48"/>
    </row>
    <row r="497" spans="1:4">
      <c r="A497" s="47"/>
      <c r="B497" s="48"/>
      <c r="C497" s="48"/>
      <c r="D497" s="48"/>
    </row>
    <row r="498" spans="1:4">
      <c r="A498" s="47"/>
      <c r="B498" s="48"/>
      <c r="C498" s="48"/>
      <c r="D498" s="48"/>
    </row>
    <row r="499" spans="1:4">
      <c r="A499" s="47"/>
      <c r="B499" s="48"/>
      <c r="C499" s="48"/>
      <c r="D499" s="48"/>
    </row>
    <row r="500" spans="1:4">
      <c r="A500" s="47"/>
      <c r="B500" s="48"/>
      <c r="C500" s="48"/>
      <c r="D500" s="48"/>
    </row>
    <row r="501" spans="1:4">
      <c r="A501" s="47"/>
      <c r="B501" s="48"/>
      <c r="C501" s="48"/>
      <c r="D501" s="48"/>
    </row>
    <row r="502" spans="1:4">
      <c r="A502" s="47"/>
      <c r="B502" s="48"/>
      <c r="C502" s="48"/>
      <c r="D502" s="48"/>
    </row>
    <row r="503" spans="1:4">
      <c r="A503" s="47"/>
      <c r="B503" s="48"/>
      <c r="C503" s="48"/>
      <c r="D503" s="48"/>
    </row>
    <row r="504" spans="1:4">
      <c r="A504" s="47"/>
      <c r="B504" s="48"/>
      <c r="C504" s="48"/>
      <c r="D504" s="48"/>
    </row>
    <row r="505" spans="1:4">
      <c r="A505" s="47"/>
      <c r="B505" s="48"/>
      <c r="C505" s="48"/>
      <c r="D505" s="48"/>
    </row>
    <row r="506" spans="1:4">
      <c r="A506" s="47"/>
      <c r="B506" s="48"/>
      <c r="C506" s="48"/>
      <c r="D506" s="48"/>
    </row>
    <row r="507" spans="1:4">
      <c r="A507" s="47"/>
      <c r="B507" s="48"/>
      <c r="C507" s="48"/>
      <c r="D507" s="48"/>
    </row>
    <row r="508" spans="1:4">
      <c r="A508" s="47"/>
      <c r="B508" s="48"/>
      <c r="C508" s="48"/>
      <c r="D508" s="48"/>
    </row>
    <row r="509" spans="1:4">
      <c r="A509" s="47"/>
      <c r="B509" s="48"/>
      <c r="C509" s="48"/>
      <c r="D509" s="48"/>
    </row>
    <row r="510" spans="1:4">
      <c r="A510" s="47"/>
      <c r="B510" s="48"/>
      <c r="C510" s="48"/>
      <c r="D510" s="48"/>
    </row>
    <row r="511" spans="1:4">
      <c r="A511" s="47"/>
      <c r="B511" s="48"/>
      <c r="C511" s="48"/>
      <c r="D511" s="48"/>
    </row>
    <row r="512" spans="1:4">
      <c r="A512" s="47"/>
      <c r="B512" s="48"/>
      <c r="C512" s="48"/>
      <c r="D512" s="48"/>
    </row>
    <row r="513" spans="1:4">
      <c r="A513" s="47"/>
      <c r="B513" s="48"/>
      <c r="C513" s="48"/>
      <c r="D513" s="48"/>
    </row>
    <row r="514" spans="1:4">
      <c r="A514" s="47"/>
      <c r="B514" s="48"/>
      <c r="C514" s="48"/>
      <c r="D514" s="48"/>
    </row>
    <row r="515" spans="1:4">
      <c r="A515" s="47"/>
      <c r="B515" s="48"/>
      <c r="C515" s="48"/>
      <c r="D515" s="48"/>
    </row>
    <row r="516" spans="1:4">
      <c r="A516" s="47"/>
      <c r="B516" s="48"/>
      <c r="C516" s="48"/>
      <c r="D516" s="48"/>
    </row>
    <row r="517" spans="1:4">
      <c r="A517" s="47"/>
      <c r="B517" s="48"/>
      <c r="C517" s="48"/>
      <c r="D517" s="48"/>
    </row>
    <row r="518" spans="1:4">
      <c r="A518" s="47"/>
      <c r="B518" s="48"/>
      <c r="C518" s="48"/>
      <c r="D518" s="48"/>
    </row>
    <row r="519" spans="1:4">
      <c r="A519" s="47"/>
      <c r="B519" s="48"/>
      <c r="C519" s="48"/>
      <c r="D519" s="48"/>
    </row>
    <row r="520" spans="1:4">
      <c r="A520" s="47"/>
      <c r="B520" s="48"/>
      <c r="C520" s="48"/>
      <c r="D520" s="48"/>
    </row>
    <row r="521" spans="1:4">
      <c r="A521" s="47"/>
      <c r="B521" s="48"/>
      <c r="C521" s="48"/>
      <c r="D521" s="48"/>
    </row>
    <row r="522" spans="1:4">
      <c r="A522" s="47"/>
      <c r="B522" s="48"/>
      <c r="C522" s="48"/>
      <c r="D522" s="48"/>
    </row>
    <row r="523" spans="1:4">
      <c r="A523" s="47"/>
      <c r="B523" s="48"/>
      <c r="C523" s="48"/>
      <c r="D523" s="48"/>
    </row>
    <row r="524" spans="1:4">
      <c r="A524" s="47"/>
      <c r="B524" s="48"/>
      <c r="C524" s="48"/>
      <c r="D524" s="48"/>
    </row>
    <row r="525" spans="1:4">
      <c r="A525" s="47"/>
      <c r="B525" s="48"/>
      <c r="C525" s="48"/>
      <c r="D525" s="48"/>
    </row>
    <row r="526" spans="1:4">
      <c r="A526" s="47"/>
      <c r="B526" s="48"/>
      <c r="C526" s="48"/>
      <c r="D526" s="48"/>
    </row>
    <row r="527" spans="1:4">
      <c r="A527" s="47"/>
      <c r="B527" s="48"/>
      <c r="C527" s="48"/>
      <c r="D527" s="48"/>
    </row>
    <row r="528" spans="1:4">
      <c r="A528" s="47"/>
      <c r="B528" s="48"/>
      <c r="C528" s="48"/>
      <c r="D528" s="48"/>
    </row>
    <row r="529" spans="1:4">
      <c r="A529" s="47"/>
      <c r="B529" s="48"/>
      <c r="C529" s="48"/>
      <c r="D529" s="48"/>
    </row>
    <row r="530" spans="1:4">
      <c r="A530" s="47"/>
      <c r="B530" s="48"/>
      <c r="C530" s="48"/>
      <c r="D530" s="48"/>
    </row>
    <row r="531" spans="1:4">
      <c r="A531" s="47"/>
      <c r="B531" s="48"/>
      <c r="C531" s="48"/>
      <c r="D531" s="48"/>
    </row>
    <row r="532" spans="1:4">
      <c r="A532" s="47"/>
      <c r="B532" s="48"/>
      <c r="C532" s="48"/>
      <c r="D532" s="48"/>
    </row>
    <row r="533" spans="1:4">
      <c r="A533" s="47"/>
      <c r="B533" s="48"/>
      <c r="C533" s="48"/>
      <c r="D533" s="48"/>
    </row>
    <row r="534" spans="1:4">
      <c r="A534" s="47"/>
      <c r="B534" s="48"/>
      <c r="C534" s="48"/>
      <c r="D534" s="48"/>
    </row>
    <row r="535" spans="1:4">
      <c r="A535" s="47"/>
      <c r="B535" s="48"/>
      <c r="C535" s="48"/>
      <c r="D535" s="48"/>
    </row>
    <row r="536" spans="1:4">
      <c r="A536" s="47"/>
      <c r="B536" s="48"/>
      <c r="C536" s="48"/>
      <c r="D536" s="48"/>
    </row>
    <row r="537" spans="1:4">
      <c r="A537" s="47"/>
      <c r="B537" s="48"/>
      <c r="C537" s="48"/>
      <c r="D537" s="48"/>
    </row>
    <row r="538" spans="1:4">
      <c r="A538" s="47"/>
      <c r="B538" s="48"/>
      <c r="C538" s="48"/>
      <c r="D538" s="48"/>
    </row>
    <row r="539" spans="1:4">
      <c r="A539" s="47"/>
      <c r="B539" s="48"/>
      <c r="C539" s="48"/>
      <c r="D539" s="48"/>
    </row>
    <row r="540" spans="1:4">
      <c r="A540" s="47"/>
      <c r="B540" s="48"/>
      <c r="C540" s="48"/>
      <c r="D540" s="48"/>
    </row>
    <row r="541" spans="1:4">
      <c r="A541" s="47"/>
      <c r="B541" s="48"/>
      <c r="C541" s="48"/>
      <c r="D541" s="48"/>
    </row>
    <row r="542" spans="1:4">
      <c r="A542" s="47"/>
      <c r="B542" s="48"/>
      <c r="C542" s="48"/>
      <c r="D542" s="48"/>
    </row>
    <row r="543" spans="1:4">
      <c r="A543" s="47"/>
      <c r="B543" s="48"/>
      <c r="C543" s="48"/>
      <c r="D543" s="48"/>
    </row>
    <row r="544" spans="1:4">
      <c r="A544" s="47"/>
      <c r="B544" s="48"/>
      <c r="C544" s="48"/>
      <c r="D544" s="48"/>
    </row>
    <row r="545" spans="1:4">
      <c r="A545" s="47"/>
      <c r="B545" s="48"/>
      <c r="C545" s="48"/>
      <c r="D545" s="48"/>
    </row>
    <row r="546" spans="1:4">
      <c r="A546" s="47"/>
      <c r="B546" s="48"/>
      <c r="C546" s="48"/>
      <c r="D546" s="48"/>
    </row>
    <row r="547" spans="1:4">
      <c r="A547" s="47"/>
      <c r="B547" s="48"/>
      <c r="C547" s="48"/>
      <c r="D547" s="48"/>
    </row>
    <row r="548" spans="1:4">
      <c r="A548" s="47"/>
      <c r="B548" s="48"/>
      <c r="C548" s="48"/>
      <c r="D548" s="48"/>
    </row>
    <row r="549" spans="1:4">
      <c r="A549" s="47"/>
      <c r="B549" s="48"/>
      <c r="C549" s="48"/>
      <c r="D549" s="48"/>
    </row>
    <row r="550" spans="1:4">
      <c r="A550" s="47"/>
      <c r="B550" s="48"/>
      <c r="C550" s="48"/>
      <c r="D550" s="48"/>
    </row>
    <row r="551" spans="1:4">
      <c r="A551" s="47"/>
      <c r="B551" s="48"/>
      <c r="C551" s="48"/>
      <c r="D551" s="48"/>
    </row>
    <row r="552" spans="1:4">
      <c r="A552" s="47"/>
      <c r="B552" s="48"/>
      <c r="C552" s="48"/>
      <c r="D552" s="48"/>
    </row>
    <row r="553" spans="1:4">
      <c r="A553" s="47"/>
      <c r="B553" s="48"/>
      <c r="C553" s="48"/>
      <c r="D553" s="48"/>
    </row>
    <row r="554" spans="1:4">
      <c r="A554" s="47"/>
      <c r="B554" s="48"/>
      <c r="C554" s="48"/>
      <c r="D554" s="48"/>
    </row>
    <row r="555" spans="1:4">
      <c r="A555" s="47"/>
      <c r="B555" s="48"/>
      <c r="C555" s="48"/>
      <c r="D555" s="48"/>
    </row>
    <row r="556" spans="1:4">
      <c r="A556" s="47"/>
      <c r="B556" s="48"/>
      <c r="C556" s="48"/>
      <c r="D556" s="48"/>
    </row>
    <row r="557" spans="1:4">
      <c r="A557" s="47"/>
      <c r="B557" s="48"/>
      <c r="C557" s="48"/>
      <c r="D557" s="48"/>
    </row>
    <row r="558" spans="1:4">
      <c r="A558" s="47"/>
      <c r="B558" s="48"/>
      <c r="C558" s="48"/>
      <c r="D558" s="48"/>
    </row>
    <row r="559" spans="1:4">
      <c r="A559" s="47"/>
      <c r="B559" s="48"/>
      <c r="C559" s="48"/>
      <c r="D559" s="48"/>
    </row>
    <row r="560" spans="1:4">
      <c r="A560" s="47"/>
      <c r="B560" s="48"/>
      <c r="C560" s="48"/>
      <c r="D560" s="48"/>
    </row>
    <row r="561" spans="1:4">
      <c r="A561" s="47"/>
      <c r="B561" s="48"/>
      <c r="C561" s="48"/>
      <c r="D561" s="48"/>
    </row>
    <row r="562" spans="1:4">
      <c r="A562" s="47"/>
      <c r="B562" s="48"/>
      <c r="C562" s="48"/>
      <c r="D562" s="48"/>
    </row>
    <row r="563" spans="1:4">
      <c r="A563" s="47"/>
      <c r="B563" s="48"/>
      <c r="C563" s="48"/>
      <c r="D563" s="48"/>
    </row>
    <row r="564" spans="1:4">
      <c r="A564" s="47"/>
      <c r="B564" s="48"/>
      <c r="C564" s="48"/>
      <c r="D564" s="48"/>
    </row>
    <row r="565" spans="1:4">
      <c r="A565" s="47"/>
      <c r="B565" s="48"/>
      <c r="C565" s="48"/>
      <c r="D565" s="48"/>
    </row>
    <row r="566" spans="1:4">
      <c r="A566" s="47"/>
      <c r="B566" s="48"/>
      <c r="C566" s="48"/>
      <c r="D566" s="48"/>
    </row>
    <row r="567" spans="1:4">
      <c r="A567" s="47"/>
      <c r="B567" s="48"/>
      <c r="C567" s="48"/>
      <c r="D567" s="48"/>
    </row>
    <row r="568" spans="1:4">
      <c r="A568" s="47"/>
      <c r="B568" s="48"/>
      <c r="C568" s="48"/>
      <c r="D568" s="48"/>
    </row>
    <row r="569" spans="1:4">
      <c r="A569" s="47"/>
      <c r="B569" s="48"/>
      <c r="C569" s="48"/>
      <c r="D569" s="48"/>
    </row>
    <row r="570" spans="1:4">
      <c r="A570" s="47"/>
      <c r="B570" s="48"/>
      <c r="C570" s="48"/>
      <c r="D570" s="48"/>
    </row>
    <row r="571" spans="1:4">
      <c r="A571" s="47"/>
      <c r="B571" s="48"/>
      <c r="C571" s="48"/>
      <c r="D571" s="48"/>
    </row>
    <row r="572" spans="1:4">
      <c r="A572" s="47"/>
      <c r="B572" s="48"/>
      <c r="C572" s="48"/>
      <c r="D572" s="48"/>
    </row>
    <row r="573" spans="1:4">
      <c r="A573" s="47"/>
      <c r="B573" s="48"/>
      <c r="C573" s="48"/>
      <c r="D573" s="48"/>
    </row>
    <row r="574" spans="1:4">
      <c r="A574" s="47"/>
      <c r="B574" s="48"/>
      <c r="C574" s="48"/>
      <c r="D574" s="48"/>
    </row>
    <row r="575" spans="1:4">
      <c r="A575" s="47"/>
      <c r="B575" s="48"/>
      <c r="C575" s="48"/>
      <c r="D575" s="48"/>
    </row>
    <row r="576" spans="1:4">
      <c r="A576" s="47"/>
      <c r="B576" s="48"/>
      <c r="C576" s="48"/>
      <c r="D576" s="48"/>
    </row>
    <row r="577" spans="1:4">
      <c r="A577" s="47"/>
      <c r="B577" s="48"/>
      <c r="C577" s="48"/>
      <c r="D577" s="48"/>
    </row>
    <row r="578" spans="1:4">
      <c r="A578" s="47"/>
      <c r="B578" s="48"/>
      <c r="C578" s="48"/>
      <c r="D578" s="48"/>
    </row>
    <row r="579" spans="1:4">
      <c r="A579" s="47"/>
      <c r="B579" s="48"/>
      <c r="C579" s="48"/>
      <c r="D579" s="48"/>
    </row>
    <row r="580" spans="1:4">
      <c r="A580" s="47"/>
      <c r="B580" s="48"/>
      <c r="C580" s="48"/>
      <c r="D580" s="48"/>
    </row>
    <row r="581" spans="1:4">
      <c r="A581" s="47"/>
      <c r="B581" s="48"/>
      <c r="C581" s="48"/>
      <c r="D581" s="48"/>
    </row>
    <row r="582" spans="1:4">
      <c r="A582" s="47"/>
      <c r="B582" s="48"/>
      <c r="C582" s="48"/>
      <c r="D582" s="48"/>
    </row>
    <row r="583" spans="1:4">
      <c r="A583" s="47"/>
      <c r="B583" s="48"/>
      <c r="C583" s="48"/>
      <c r="D583" s="48"/>
    </row>
    <row r="584" spans="1:4">
      <c r="A584" s="47"/>
      <c r="B584" s="48"/>
      <c r="C584" s="48"/>
      <c r="D584" s="48"/>
    </row>
    <row r="585" spans="1:4">
      <c r="A585" s="47"/>
      <c r="B585" s="48"/>
      <c r="C585" s="48"/>
      <c r="D585" s="48"/>
    </row>
    <row r="586" spans="1:4">
      <c r="A586" s="47"/>
      <c r="B586" s="48"/>
      <c r="C586" s="48"/>
      <c r="D586" s="48"/>
    </row>
    <row r="587" spans="1:4">
      <c r="A587" s="47"/>
      <c r="B587" s="48"/>
      <c r="C587" s="48"/>
      <c r="D587" s="48"/>
    </row>
    <row r="588" spans="1:4">
      <c r="A588" s="47"/>
      <c r="B588" s="48"/>
      <c r="C588" s="48"/>
      <c r="D588" s="48"/>
    </row>
    <row r="589" spans="1:4">
      <c r="A589" s="47"/>
      <c r="B589" s="48"/>
      <c r="C589" s="48"/>
      <c r="D589" s="48"/>
    </row>
    <row r="590" spans="1:4">
      <c r="A590" s="47"/>
      <c r="B590" s="48"/>
      <c r="C590" s="48"/>
      <c r="D590" s="48"/>
    </row>
    <row r="591" spans="1:4">
      <c r="A591" s="47"/>
      <c r="B591" s="48"/>
      <c r="C591" s="48"/>
      <c r="D591" s="48"/>
    </row>
    <row r="592" spans="1:4">
      <c r="A592" s="47"/>
      <c r="B592" s="48"/>
      <c r="C592" s="48"/>
      <c r="D592" s="48"/>
    </row>
    <row r="593" spans="1:4">
      <c r="A593" s="47"/>
      <c r="B593" s="48"/>
      <c r="C593" s="48"/>
      <c r="D593" s="48"/>
    </row>
    <row r="594" spans="1:4">
      <c r="A594" s="47"/>
      <c r="B594" s="48"/>
      <c r="C594" s="48"/>
      <c r="D594" s="48"/>
    </row>
    <row r="595" spans="1:4">
      <c r="A595" s="47"/>
      <c r="B595" s="48"/>
      <c r="C595" s="48"/>
      <c r="D595" s="48"/>
    </row>
    <row r="596" spans="1:4">
      <c r="A596" s="47"/>
      <c r="B596" s="48"/>
      <c r="C596" s="48"/>
      <c r="D596" s="48"/>
    </row>
    <row r="597" spans="1:4">
      <c r="A597" s="47"/>
      <c r="B597" s="48"/>
      <c r="C597" s="48"/>
      <c r="D597" s="48"/>
    </row>
    <row r="598" spans="1:4">
      <c r="A598" s="47"/>
      <c r="B598" s="48"/>
      <c r="C598" s="48"/>
      <c r="D598" s="48"/>
    </row>
    <row r="599" spans="1:4">
      <c r="A599" s="47"/>
      <c r="B599" s="48"/>
      <c r="C599" s="48"/>
      <c r="D599" s="48"/>
    </row>
    <row r="600" spans="1:4">
      <c r="A600" s="47"/>
      <c r="B600" s="48"/>
      <c r="C600" s="48"/>
      <c r="D600" s="48"/>
    </row>
    <row r="601" spans="1:4">
      <c r="A601" s="47"/>
      <c r="B601" s="48"/>
      <c r="C601" s="48"/>
      <c r="D601" s="48"/>
    </row>
    <row r="602" spans="1:4">
      <c r="A602" s="47"/>
      <c r="B602" s="48"/>
      <c r="C602" s="48"/>
      <c r="D602" s="48"/>
    </row>
    <row r="603" spans="1:4">
      <c r="A603" s="47"/>
      <c r="B603" s="48"/>
      <c r="C603" s="48"/>
      <c r="D603" s="48"/>
    </row>
    <row r="604" spans="1:4">
      <c r="A604" s="47"/>
      <c r="B604" s="48"/>
      <c r="C604" s="48"/>
      <c r="D604" s="48"/>
    </row>
    <row r="605" spans="1:4">
      <c r="A605" s="47"/>
      <c r="B605" s="48"/>
      <c r="C605" s="48"/>
      <c r="D605" s="48"/>
    </row>
    <row r="606" spans="1:4">
      <c r="A606" s="47"/>
      <c r="B606" s="48"/>
      <c r="C606" s="48"/>
      <c r="D606" s="48"/>
    </row>
    <row r="607" spans="1:4">
      <c r="A607" s="47"/>
      <c r="B607" s="48"/>
      <c r="C607" s="48"/>
      <c r="D607" s="48"/>
    </row>
    <row r="608" spans="1:4">
      <c r="A608" s="47"/>
      <c r="B608" s="48"/>
      <c r="C608" s="48"/>
      <c r="D608" s="48"/>
    </row>
    <row r="609" spans="1:4">
      <c r="A609" s="47"/>
      <c r="B609" s="48"/>
      <c r="C609" s="48"/>
      <c r="D609" s="48"/>
    </row>
    <row r="610" spans="1:4">
      <c r="A610" s="47"/>
      <c r="B610" s="48"/>
      <c r="C610" s="48"/>
      <c r="D610" s="48"/>
    </row>
    <row r="611" spans="1:4">
      <c r="A611" s="47"/>
      <c r="B611" s="48"/>
      <c r="C611" s="48"/>
      <c r="D611" s="48"/>
    </row>
    <row r="612" spans="1:4">
      <c r="A612" s="47"/>
      <c r="B612" s="48"/>
      <c r="C612" s="48"/>
      <c r="D612" s="48"/>
    </row>
    <row r="613" spans="1:4">
      <c r="A613" s="47"/>
      <c r="B613" s="48"/>
      <c r="C613" s="48"/>
      <c r="D613" s="48"/>
    </row>
    <row r="614" spans="1:4">
      <c r="A614" s="47"/>
      <c r="B614" s="48"/>
      <c r="C614" s="48"/>
      <c r="D614" s="48"/>
    </row>
    <row r="615" spans="1:4">
      <c r="A615" s="47"/>
      <c r="B615" s="48"/>
      <c r="C615" s="48"/>
      <c r="D615" s="48"/>
    </row>
    <row r="616" spans="1:4">
      <c r="A616" s="47"/>
      <c r="B616" s="48"/>
      <c r="C616" s="48"/>
      <c r="D616" s="48"/>
    </row>
    <row r="617" spans="1:4">
      <c r="A617" s="47"/>
      <c r="B617" s="48"/>
      <c r="C617" s="48"/>
      <c r="D617" s="48"/>
    </row>
    <row r="618" spans="1:4">
      <c r="A618" s="47"/>
      <c r="B618" s="48"/>
      <c r="C618" s="48"/>
      <c r="D618" s="48"/>
    </row>
    <row r="619" spans="1:4">
      <c r="A619" s="47"/>
      <c r="B619" s="48"/>
      <c r="C619" s="48"/>
      <c r="D619" s="48"/>
    </row>
    <row r="620" spans="1:4">
      <c r="A620" s="47"/>
      <c r="B620" s="48"/>
      <c r="C620" s="48"/>
      <c r="D620" s="48"/>
    </row>
    <row r="621" spans="1:4">
      <c r="A621" s="47"/>
      <c r="B621" s="48"/>
      <c r="C621" s="48"/>
      <c r="D621" s="48"/>
    </row>
    <row r="622" spans="1:4">
      <c r="A622" s="47"/>
      <c r="B622" s="48"/>
      <c r="C622" s="48"/>
      <c r="D622" s="48"/>
    </row>
    <row r="623" spans="1:4">
      <c r="A623" s="47"/>
      <c r="B623" s="48"/>
      <c r="C623" s="48"/>
      <c r="D623" s="48"/>
    </row>
    <row r="624" spans="1:4">
      <c r="A624" s="47"/>
      <c r="B624" s="48"/>
      <c r="C624" s="48"/>
      <c r="D624" s="48"/>
    </row>
    <row r="625" spans="1:4">
      <c r="A625" s="47"/>
      <c r="B625" s="48"/>
      <c r="C625" s="48"/>
      <c r="D625" s="48"/>
    </row>
    <row r="626" spans="1:4">
      <c r="A626" s="47"/>
      <c r="B626" s="48"/>
      <c r="C626" s="48"/>
      <c r="D626" s="48"/>
    </row>
    <row r="627" spans="1:4">
      <c r="A627" s="47"/>
      <c r="B627" s="48"/>
      <c r="C627" s="48"/>
      <c r="D627" s="48"/>
    </row>
    <row r="628" spans="1:4">
      <c r="A628" s="47"/>
      <c r="B628" s="48"/>
      <c r="C628" s="48"/>
      <c r="D628" s="48"/>
    </row>
    <row r="629" spans="1:4">
      <c r="A629" s="47"/>
      <c r="B629" s="48"/>
      <c r="C629" s="48"/>
      <c r="D629" s="48"/>
    </row>
    <row r="630" spans="1:4">
      <c r="A630" s="47"/>
      <c r="B630" s="48"/>
      <c r="C630" s="48"/>
      <c r="D630" s="48"/>
    </row>
    <row r="631" spans="1:4">
      <c r="A631" s="47"/>
      <c r="B631" s="48"/>
      <c r="C631" s="48"/>
      <c r="D631" s="48"/>
    </row>
    <row r="632" spans="1:4">
      <c r="A632" s="47"/>
      <c r="B632" s="48"/>
      <c r="C632" s="48"/>
      <c r="D632" s="48"/>
    </row>
    <row r="633" spans="1:4">
      <c r="A633" s="47"/>
      <c r="B633" s="48"/>
      <c r="C633" s="48"/>
      <c r="D633" s="48"/>
    </row>
    <row r="634" spans="1:4">
      <c r="A634" s="47"/>
      <c r="B634" s="48"/>
      <c r="C634" s="48"/>
      <c r="D634" s="48"/>
    </row>
    <row r="635" spans="1:4">
      <c r="A635" s="47"/>
      <c r="B635" s="48"/>
      <c r="C635" s="48"/>
      <c r="D635" s="48"/>
    </row>
    <row r="636" spans="1:4">
      <c r="A636" s="47"/>
      <c r="B636" s="48"/>
      <c r="C636" s="48"/>
      <c r="D636" s="48"/>
    </row>
    <row r="637" spans="1:4">
      <c r="A637" s="47"/>
      <c r="B637" s="48"/>
      <c r="C637" s="48"/>
      <c r="D637" s="48"/>
    </row>
    <row r="638" spans="1:4">
      <c r="A638" s="47"/>
      <c r="B638" s="48"/>
      <c r="C638" s="48"/>
      <c r="D638" s="48"/>
    </row>
    <row r="639" spans="1:4">
      <c r="A639" s="47"/>
      <c r="B639" s="48"/>
      <c r="C639" s="48"/>
      <c r="D639" s="48"/>
    </row>
    <row r="640" spans="1:4">
      <c r="A640" s="47"/>
      <c r="B640" s="48"/>
      <c r="C640" s="48"/>
      <c r="D640" s="48"/>
    </row>
    <row r="641" spans="1:4">
      <c r="A641" s="47"/>
      <c r="B641" s="48"/>
      <c r="C641" s="48"/>
      <c r="D641" s="48"/>
    </row>
    <row r="642" spans="1:4">
      <c r="A642" s="47"/>
      <c r="B642" s="48"/>
      <c r="C642" s="48"/>
      <c r="D642" s="48"/>
    </row>
    <row r="643" spans="1:4">
      <c r="A643" s="47"/>
      <c r="B643" s="48"/>
      <c r="C643" s="48"/>
      <c r="D643" s="48"/>
    </row>
    <row r="644" spans="1:4">
      <c r="A644" s="47"/>
      <c r="B644" s="48"/>
      <c r="C644" s="48"/>
      <c r="D644" s="48"/>
    </row>
    <row r="645" spans="1:4">
      <c r="A645" s="47"/>
      <c r="B645" s="48"/>
      <c r="C645" s="48"/>
      <c r="D645" s="48"/>
    </row>
    <row r="646" spans="1:4">
      <c r="A646" s="47"/>
      <c r="B646" s="48"/>
      <c r="C646" s="48"/>
      <c r="D646" s="48"/>
    </row>
    <row r="647" spans="1:4">
      <c r="A647" s="47"/>
      <c r="B647" s="48"/>
      <c r="C647" s="48"/>
      <c r="D647" s="48"/>
    </row>
    <row r="648" spans="1:4">
      <c r="A648" s="47"/>
      <c r="B648" s="48"/>
      <c r="C648" s="48"/>
      <c r="D648" s="48"/>
    </row>
    <row r="649" spans="1:4">
      <c r="A649" s="47"/>
      <c r="B649" s="48"/>
      <c r="C649" s="48"/>
      <c r="D649" s="48"/>
    </row>
    <row r="650" spans="1:4">
      <c r="A650" s="47"/>
      <c r="B650" s="48"/>
      <c r="C650" s="48"/>
      <c r="D650" s="48"/>
    </row>
    <row r="651" spans="1:4">
      <c r="A651" s="47"/>
      <c r="B651" s="48"/>
      <c r="C651" s="48"/>
      <c r="D651" s="48"/>
    </row>
    <row r="652" spans="1:4">
      <c r="A652" s="47"/>
      <c r="B652" s="48"/>
      <c r="C652" s="48"/>
      <c r="D652" s="48"/>
    </row>
    <row r="653" spans="1:4">
      <c r="A653" s="47"/>
      <c r="B653" s="48"/>
      <c r="C653" s="48"/>
      <c r="D653" s="48"/>
    </row>
    <row r="654" spans="1:4">
      <c r="A654" s="47"/>
      <c r="B654" s="48"/>
      <c r="C654" s="48"/>
      <c r="D654" s="48"/>
    </row>
    <row r="655" spans="1:4">
      <c r="A655" s="47"/>
      <c r="B655" s="48"/>
      <c r="C655" s="48"/>
      <c r="D655" s="48"/>
    </row>
    <row r="656" spans="1:4">
      <c r="A656" s="47"/>
      <c r="B656" s="48"/>
      <c r="C656" s="48"/>
      <c r="D656" s="48"/>
    </row>
    <row r="657" spans="1:4">
      <c r="A657" s="47"/>
      <c r="B657" s="48"/>
      <c r="C657" s="48"/>
      <c r="D657" s="48"/>
    </row>
    <row r="658" spans="1:4">
      <c r="A658" s="47"/>
      <c r="B658" s="48"/>
      <c r="C658" s="48"/>
      <c r="D658" s="48"/>
    </row>
    <row r="659" spans="1:4">
      <c r="A659" s="47"/>
      <c r="B659" s="48"/>
      <c r="C659" s="48"/>
      <c r="D659" s="48"/>
    </row>
    <row r="660" spans="1:4">
      <c r="A660" s="47"/>
      <c r="B660" s="48"/>
      <c r="C660" s="48"/>
      <c r="D660" s="48"/>
    </row>
    <row r="661" spans="1:4">
      <c r="A661" s="47"/>
      <c r="B661" s="48"/>
      <c r="C661" s="48"/>
      <c r="D661" s="48"/>
    </row>
    <row r="662" spans="1:4">
      <c r="A662" s="47"/>
      <c r="B662" s="48"/>
      <c r="C662" s="48"/>
      <c r="D662" s="48"/>
    </row>
    <row r="663" spans="1:4">
      <c r="A663" s="47"/>
      <c r="B663" s="48"/>
      <c r="C663" s="48"/>
      <c r="D663" s="48"/>
    </row>
    <row r="664" spans="1:4">
      <c r="A664" s="47"/>
      <c r="B664" s="48"/>
      <c r="C664" s="48"/>
      <c r="D664" s="48"/>
    </row>
    <row r="665" spans="1:4">
      <c r="A665" s="47"/>
      <c r="B665" s="48"/>
      <c r="C665" s="48"/>
      <c r="D665" s="48"/>
    </row>
    <row r="666" spans="1:4">
      <c r="A666" s="47"/>
      <c r="B666" s="48"/>
      <c r="C666" s="48"/>
      <c r="D666" s="48"/>
    </row>
    <row r="667" spans="1:4">
      <c r="A667" s="47"/>
      <c r="B667" s="48"/>
      <c r="C667" s="48"/>
      <c r="D667" s="48"/>
    </row>
    <row r="668" spans="1:4">
      <c r="A668" s="47"/>
      <c r="B668" s="48"/>
      <c r="C668" s="48"/>
      <c r="D668" s="48"/>
    </row>
    <row r="669" spans="1:4">
      <c r="A669" s="47"/>
      <c r="B669" s="48"/>
      <c r="C669" s="48"/>
      <c r="D669" s="48"/>
    </row>
    <row r="670" spans="1:4">
      <c r="A670" s="47"/>
      <c r="B670" s="48"/>
      <c r="C670" s="48"/>
      <c r="D670" s="48"/>
    </row>
    <row r="671" spans="1:4">
      <c r="A671" s="47"/>
      <c r="B671" s="48"/>
      <c r="C671" s="48"/>
      <c r="D671" s="48"/>
    </row>
    <row r="672" spans="1:4">
      <c r="A672" s="47"/>
      <c r="B672" s="48"/>
      <c r="C672" s="48"/>
      <c r="D672" s="48"/>
    </row>
    <row r="673" spans="1:4">
      <c r="A673" s="47"/>
      <c r="B673" s="48"/>
      <c r="C673" s="48"/>
      <c r="D673" s="48"/>
    </row>
    <row r="674" spans="1:4">
      <c r="A674" s="47"/>
      <c r="B674" s="48"/>
      <c r="C674" s="48"/>
      <c r="D674" s="48"/>
    </row>
    <row r="675" spans="1:4">
      <c r="A675" s="47"/>
      <c r="B675" s="48"/>
      <c r="C675" s="48"/>
      <c r="D675" s="48"/>
    </row>
    <row r="676" spans="1:4">
      <c r="A676" s="47"/>
      <c r="B676" s="48"/>
      <c r="C676" s="48"/>
      <c r="D676" s="48"/>
    </row>
    <row r="677" spans="1:4">
      <c r="A677" s="47"/>
      <c r="B677" s="48"/>
      <c r="C677" s="48"/>
      <c r="D677" s="48"/>
    </row>
    <row r="678" spans="1:4">
      <c r="A678" s="47"/>
      <c r="B678" s="48"/>
      <c r="C678" s="48"/>
      <c r="D678" s="48"/>
    </row>
    <row r="679" spans="1:4">
      <c r="A679" s="47"/>
      <c r="B679" s="48"/>
      <c r="C679" s="48"/>
      <c r="D679" s="48"/>
    </row>
    <row r="680" spans="1:4">
      <c r="A680" s="47"/>
      <c r="B680" s="48"/>
      <c r="C680" s="48"/>
      <c r="D680" s="48"/>
    </row>
    <row r="681" spans="1:4">
      <c r="A681" s="47"/>
      <c r="B681" s="48"/>
      <c r="C681" s="48"/>
      <c r="D681" s="48"/>
    </row>
    <row r="682" spans="1:4">
      <c r="A682" s="47"/>
      <c r="B682" s="48"/>
      <c r="C682" s="48"/>
      <c r="D682" s="48"/>
    </row>
    <row r="683" spans="1:4">
      <c r="A683" s="47"/>
      <c r="B683" s="48"/>
      <c r="C683" s="48"/>
      <c r="D683" s="48"/>
    </row>
    <row r="684" spans="1:4">
      <c r="A684" s="47"/>
      <c r="B684" s="48"/>
      <c r="C684" s="48"/>
      <c r="D684" s="48"/>
    </row>
    <row r="685" spans="1:4">
      <c r="A685" s="47"/>
      <c r="B685" s="48"/>
      <c r="C685" s="48"/>
      <c r="D685" s="48"/>
    </row>
    <row r="686" spans="1:4">
      <c r="A686" s="47"/>
      <c r="B686" s="48"/>
      <c r="C686" s="48"/>
      <c r="D686" s="48"/>
    </row>
    <row r="687" spans="1:4">
      <c r="A687" s="47"/>
      <c r="B687" s="48"/>
      <c r="C687" s="48"/>
      <c r="D687" s="48"/>
    </row>
    <row r="688" spans="1:4">
      <c r="A688" s="47"/>
      <c r="B688" s="48"/>
      <c r="C688" s="48"/>
      <c r="D688" s="48"/>
    </row>
    <row r="689" spans="1:4">
      <c r="A689" s="47"/>
      <c r="B689" s="48"/>
      <c r="C689" s="48"/>
      <c r="D689" s="48"/>
    </row>
    <row r="690" spans="1:4">
      <c r="A690" s="47"/>
      <c r="B690" s="48"/>
      <c r="C690" s="48"/>
      <c r="D690" s="48"/>
    </row>
    <row r="691" spans="1:4">
      <c r="A691" s="47"/>
      <c r="B691" s="48"/>
      <c r="C691" s="48"/>
      <c r="D691" s="48"/>
    </row>
    <row r="692" spans="1:4">
      <c r="A692" s="47"/>
      <c r="B692" s="48"/>
      <c r="C692" s="48"/>
      <c r="D692" s="48"/>
    </row>
    <row r="693" spans="1:4">
      <c r="A693" s="47"/>
      <c r="B693" s="48"/>
      <c r="C693" s="48"/>
      <c r="D693" s="48"/>
    </row>
    <row r="694" spans="1:4">
      <c r="A694" s="47"/>
      <c r="B694" s="48"/>
      <c r="C694" s="48"/>
      <c r="D694" s="48"/>
    </row>
    <row r="695" spans="1:4">
      <c r="A695" s="47"/>
      <c r="B695" s="48"/>
      <c r="C695" s="48"/>
      <c r="D695" s="48"/>
    </row>
    <row r="696" spans="1:4">
      <c r="A696" s="47"/>
      <c r="B696" s="48"/>
      <c r="C696" s="48"/>
      <c r="D696" s="48"/>
    </row>
    <row r="697" spans="1:4">
      <c r="A697" s="47"/>
      <c r="B697" s="48"/>
      <c r="C697" s="48"/>
      <c r="D697" s="48"/>
    </row>
    <row r="698" spans="1:4">
      <c r="A698" s="47"/>
      <c r="B698" s="48"/>
      <c r="C698" s="48"/>
      <c r="D698" s="48"/>
    </row>
    <row r="699" spans="1:4">
      <c r="A699" s="47"/>
      <c r="B699" s="48"/>
      <c r="C699" s="48"/>
      <c r="D699" s="48"/>
    </row>
    <row r="700" spans="1:4">
      <c r="A700" s="47"/>
      <c r="B700" s="48"/>
      <c r="C700" s="48"/>
      <c r="D700" s="48"/>
    </row>
    <row r="701" spans="1:4">
      <c r="A701" s="47"/>
      <c r="B701" s="48"/>
      <c r="C701" s="48"/>
      <c r="D701" s="48"/>
    </row>
    <row r="702" spans="1:4">
      <c r="A702" s="47"/>
      <c r="B702" s="48"/>
      <c r="C702" s="48"/>
      <c r="D702" s="48"/>
    </row>
    <row r="703" spans="1:4">
      <c r="A703" s="47"/>
      <c r="B703" s="48"/>
      <c r="C703" s="48"/>
      <c r="D703" s="48"/>
    </row>
    <row r="704" spans="1:4">
      <c r="A704" s="47"/>
      <c r="B704" s="48"/>
      <c r="C704" s="48"/>
      <c r="D704" s="48"/>
    </row>
    <row r="705" spans="1:4">
      <c r="A705" s="47"/>
      <c r="B705" s="48"/>
      <c r="C705" s="48"/>
      <c r="D705" s="48"/>
    </row>
    <row r="706" spans="1:4">
      <c r="A706" s="47"/>
      <c r="B706" s="48"/>
      <c r="C706" s="48"/>
      <c r="D706" s="48"/>
    </row>
    <row r="707" spans="1:4">
      <c r="A707" s="47"/>
      <c r="B707" s="48"/>
      <c r="C707" s="48"/>
      <c r="D707" s="48"/>
    </row>
    <row r="708" spans="1:4">
      <c r="A708" s="47"/>
      <c r="B708" s="48"/>
      <c r="C708" s="48"/>
      <c r="D708" s="48"/>
    </row>
    <row r="709" spans="1:4">
      <c r="A709" s="47"/>
      <c r="B709" s="48"/>
      <c r="C709" s="48"/>
      <c r="D709" s="48"/>
    </row>
    <row r="710" spans="1:4">
      <c r="A710" s="47"/>
      <c r="B710" s="48"/>
      <c r="C710" s="48"/>
      <c r="D710" s="48"/>
    </row>
    <row r="711" spans="1:4">
      <c r="A711" s="47"/>
      <c r="B711" s="48"/>
      <c r="C711" s="48"/>
      <c r="D711" s="48"/>
    </row>
    <row r="712" spans="1:4">
      <c r="A712" s="47"/>
      <c r="B712" s="48"/>
      <c r="C712" s="48"/>
      <c r="D712" s="48"/>
    </row>
    <row r="713" spans="1:4">
      <c r="A713" s="47"/>
      <c r="B713" s="48"/>
      <c r="C713" s="48"/>
      <c r="D713" s="48"/>
    </row>
    <row r="714" spans="1:4">
      <c r="A714" s="47"/>
      <c r="B714" s="48"/>
      <c r="C714" s="48"/>
      <c r="D714" s="48"/>
    </row>
    <row r="715" spans="1:4">
      <c r="A715" s="47"/>
      <c r="B715" s="48"/>
      <c r="C715" s="48"/>
      <c r="D715" s="48"/>
    </row>
    <row r="716" spans="1:4">
      <c r="A716" s="47"/>
      <c r="B716" s="48"/>
      <c r="C716" s="48"/>
      <c r="D716" s="48"/>
    </row>
    <row r="717" spans="1:4">
      <c r="A717" s="47"/>
      <c r="B717" s="48"/>
      <c r="C717" s="48"/>
      <c r="D717" s="48"/>
    </row>
    <row r="718" spans="1:4">
      <c r="A718" s="47"/>
      <c r="B718" s="48"/>
      <c r="C718" s="48"/>
      <c r="D718" s="48"/>
    </row>
    <row r="719" spans="1:4">
      <c r="A719" s="47"/>
      <c r="B719" s="48"/>
      <c r="C719" s="48"/>
      <c r="D719" s="48"/>
    </row>
    <row r="720" spans="1:4">
      <c r="A720" s="47"/>
      <c r="B720" s="48"/>
      <c r="C720" s="48"/>
      <c r="D720" s="48"/>
    </row>
    <row r="721" spans="1:4">
      <c r="A721" s="47"/>
      <c r="B721" s="48"/>
      <c r="C721" s="48"/>
      <c r="D721" s="48"/>
    </row>
    <row r="722" spans="1:4">
      <c r="A722" s="47"/>
      <c r="B722" s="48"/>
      <c r="C722" s="48"/>
      <c r="D722" s="48"/>
    </row>
    <row r="723" spans="1:4">
      <c r="A723" s="47"/>
      <c r="B723" s="48"/>
      <c r="C723" s="48"/>
      <c r="D723" s="48"/>
    </row>
    <row r="724" spans="1:4">
      <c r="A724" s="47"/>
      <c r="B724" s="48"/>
      <c r="C724" s="48"/>
      <c r="D724" s="48"/>
    </row>
    <row r="725" spans="1:4">
      <c r="A725" s="47"/>
      <c r="B725" s="48"/>
      <c r="C725" s="48"/>
      <c r="D725" s="48"/>
    </row>
    <row r="726" spans="1:4">
      <c r="A726" s="47"/>
      <c r="B726" s="48"/>
      <c r="C726" s="48"/>
      <c r="D726" s="48"/>
    </row>
    <row r="727" spans="1:4">
      <c r="A727" s="47"/>
      <c r="B727" s="48"/>
      <c r="C727" s="48"/>
      <c r="D727" s="48"/>
    </row>
    <row r="728" spans="1:4">
      <c r="A728" s="47"/>
      <c r="B728" s="48"/>
      <c r="C728" s="48"/>
      <c r="D728" s="48"/>
    </row>
    <row r="729" spans="1:4">
      <c r="A729" s="47"/>
      <c r="B729" s="48"/>
      <c r="C729" s="48"/>
      <c r="D729" s="48"/>
    </row>
    <row r="730" spans="1:4">
      <c r="A730" s="47"/>
      <c r="B730" s="48"/>
      <c r="C730" s="48"/>
      <c r="D730" s="48"/>
    </row>
    <row r="731" spans="1:4">
      <c r="A731" s="47"/>
      <c r="B731" s="48"/>
      <c r="C731" s="48"/>
      <c r="D731" s="48"/>
    </row>
    <row r="732" spans="1:4">
      <c r="A732" s="47"/>
      <c r="B732" s="48"/>
      <c r="C732" s="48"/>
      <c r="D732" s="48"/>
    </row>
    <row r="733" spans="1:4">
      <c r="A733" s="47"/>
      <c r="B733" s="48"/>
      <c r="C733" s="48"/>
      <c r="D733" s="48"/>
    </row>
    <row r="734" spans="1:4">
      <c r="A734" s="47"/>
      <c r="B734" s="48"/>
      <c r="C734" s="48"/>
      <c r="D734" s="48"/>
    </row>
    <row r="735" spans="1:4">
      <c r="A735" s="47"/>
      <c r="B735" s="48"/>
      <c r="C735" s="48"/>
      <c r="D735" s="48"/>
    </row>
    <row r="736" spans="1:4">
      <c r="A736" s="47"/>
      <c r="B736" s="48"/>
      <c r="C736" s="48"/>
      <c r="D736" s="48"/>
    </row>
    <row r="737" spans="1:4">
      <c r="A737" s="47"/>
      <c r="B737" s="48"/>
      <c r="C737" s="48"/>
      <c r="D737" s="48"/>
    </row>
    <row r="738" spans="1:4">
      <c r="A738" s="47"/>
      <c r="B738" s="48"/>
      <c r="C738" s="48"/>
      <c r="D738" s="48"/>
    </row>
    <row r="739" spans="1:4">
      <c r="A739" s="47"/>
      <c r="B739" s="48"/>
      <c r="C739" s="48"/>
      <c r="D739" s="48"/>
    </row>
    <row r="740" spans="1:4">
      <c r="A740" s="47"/>
      <c r="B740" s="48"/>
      <c r="C740" s="48"/>
      <c r="D740" s="48"/>
    </row>
    <row r="741" spans="1:4">
      <c r="A741" s="47"/>
      <c r="B741" s="48"/>
      <c r="C741" s="48"/>
      <c r="D741" s="48"/>
    </row>
    <row r="742" spans="1:4">
      <c r="A742" s="47"/>
      <c r="B742" s="48"/>
      <c r="C742" s="48"/>
      <c r="D742" s="48"/>
    </row>
    <row r="743" spans="1:4">
      <c r="A743" s="47"/>
      <c r="B743" s="48"/>
      <c r="C743" s="48"/>
      <c r="D743" s="48"/>
    </row>
    <row r="744" spans="1:4">
      <c r="A744" s="47"/>
      <c r="B744" s="48"/>
      <c r="C744" s="48"/>
      <c r="D744" s="48"/>
    </row>
    <row r="745" spans="1:4">
      <c r="A745" s="47"/>
      <c r="B745" s="48"/>
      <c r="C745" s="48"/>
      <c r="D745" s="48"/>
    </row>
    <row r="746" spans="1:4">
      <c r="A746" s="47"/>
      <c r="B746" s="48"/>
      <c r="C746" s="48"/>
      <c r="D746" s="48"/>
    </row>
    <row r="747" spans="1:4">
      <c r="A747" s="47"/>
      <c r="B747" s="48"/>
      <c r="C747" s="48"/>
      <c r="D747" s="48"/>
    </row>
    <row r="748" spans="1:4">
      <c r="A748" s="47"/>
      <c r="B748" s="48"/>
      <c r="C748" s="48"/>
      <c r="D748" s="48"/>
    </row>
    <row r="749" spans="1:4">
      <c r="A749" s="47"/>
      <c r="B749" s="48"/>
      <c r="C749" s="48"/>
      <c r="D749" s="48"/>
    </row>
    <row r="750" spans="1:4">
      <c r="A750" s="47"/>
      <c r="B750" s="48"/>
      <c r="C750" s="48"/>
      <c r="D750" s="48"/>
    </row>
    <row r="751" spans="1:4">
      <c r="A751" s="47"/>
      <c r="B751" s="48"/>
      <c r="C751" s="48"/>
      <c r="D751" s="48"/>
    </row>
    <row r="752" spans="1:4">
      <c r="A752" s="47"/>
      <c r="B752" s="48"/>
      <c r="C752" s="48"/>
      <c r="D752" s="48"/>
    </row>
    <row r="753" spans="1:4">
      <c r="A753" s="47"/>
      <c r="B753" s="48"/>
      <c r="C753" s="48"/>
      <c r="D753" s="48"/>
    </row>
    <row r="754" spans="1:4">
      <c r="A754" s="47"/>
      <c r="B754" s="48"/>
      <c r="C754" s="48"/>
      <c r="D754" s="48"/>
    </row>
    <row r="755" spans="1:4">
      <c r="A755" s="47"/>
      <c r="B755" s="48"/>
      <c r="C755" s="48"/>
      <c r="D755" s="48"/>
    </row>
    <row r="756" spans="1:4">
      <c r="A756" s="47"/>
      <c r="B756" s="48"/>
      <c r="C756" s="48"/>
      <c r="D756" s="48"/>
    </row>
    <row r="757" spans="1:4">
      <c r="A757" s="47"/>
      <c r="B757" s="48"/>
      <c r="C757" s="48"/>
      <c r="D757" s="48"/>
    </row>
    <row r="758" spans="1:4">
      <c r="A758" s="47"/>
      <c r="B758" s="48"/>
      <c r="C758" s="48"/>
      <c r="D758" s="48"/>
    </row>
    <row r="759" spans="1:4">
      <c r="A759" s="47"/>
      <c r="B759" s="48"/>
      <c r="C759" s="48"/>
      <c r="D759" s="48"/>
    </row>
    <row r="760" spans="1:4">
      <c r="A760" s="47"/>
      <c r="B760" s="48"/>
      <c r="C760" s="48"/>
      <c r="D760" s="48"/>
    </row>
    <row r="761" spans="1:4">
      <c r="A761" s="47"/>
      <c r="B761" s="48"/>
      <c r="C761" s="48"/>
      <c r="D761" s="48"/>
    </row>
    <row r="762" spans="1:4">
      <c r="A762" s="47"/>
      <c r="B762" s="48"/>
      <c r="C762" s="48"/>
      <c r="D762" s="48"/>
    </row>
    <row r="763" spans="1:4">
      <c r="A763" s="47"/>
      <c r="B763" s="48"/>
      <c r="C763" s="48"/>
      <c r="D763" s="48"/>
    </row>
    <row r="764" spans="1:4">
      <c r="A764" s="47"/>
      <c r="B764" s="48"/>
      <c r="C764" s="48"/>
      <c r="D764" s="48"/>
    </row>
    <row r="765" spans="1:4">
      <c r="A765" s="47"/>
      <c r="B765" s="48"/>
      <c r="C765" s="48"/>
      <c r="D765" s="48"/>
    </row>
    <row r="766" spans="1:4">
      <c r="A766" s="47"/>
      <c r="B766" s="48"/>
      <c r="C766" s="48"/>
      <c r="D766" s="48"/>
    </row>
    <row r="767" spans="1:4">
      <c r="A767" s="47"/>
      <c r="B767" s="48"/>
      <c r="C767" s="48"/>
      <c r="D767" s="48"/>
    </row>
    <row r="768" spans="1:4">
      <c r="A768" s="47"/>
      <c r="B768" s="48"/>
      <c r="C768" s="48"/>
      <c r="D768" s="48"/>
    </row>
    <row r="769" spans="1:4">
      <c r="A769" s="47"/>
      <c r="B769" s="48"/>
      <c r="C769" s="48"/>
      <c r="D769" s="48"/>
    </row>
    <row r="770" spans="1:4">
      <c r="A770" s="47"/>
      <c r="B770" s="48"/>
      <c r="C770" s="48"/>
      <c r="D770" s="48"/>
    </row>
    <row r="771" spans="1:4">
      <c r="A771" s="47"/>
      <c r="B771" s="48"/>
      <c r="C771" s="48"/>
      <c r="D771" s="48"/>
    </row>
    <row r="772" spans="1:4">
      <c r="A772" s="47"/>
      <c r="B772" s="48"/>
      <c r="C772" s="48"/>
      <c r="D772" s="48"/>
    </row>
    <row r="773" spans="1:4">
      <c r="A773" s="47"/>
      <c r="B773" s="48"/>
      <c r="C773" s="48"/>
      <c r="D773" s="48"/>
    </row>
    <row r="774" spans="1:4">
      <c r="A774" s="47"/>
      <c r="B774" s="48"/>
      <c r="C774" s="48"/>
      <c r="D774" s="48"/>
    </row>
    <row r="775" spans="1:4">
      <c r="A775" s="47"/>
      <c r="B775" s="48"/>
      <c r="C775" s="48"/>
      <c r="D775" s="48"/>
    </row>
    <row r="776" spans="1:4">
      <c r="A776" s="47"/>
      <c r="B776" s="48"/>
      <c r="C776" s="48"/>
      <c r="D776" s="48"/>
    </row>
    <row r="777" spans="1:4">
      <c r="A777" s="47"/>
      <c r="B777" s="48"/>
      <c r="C777" s="48"/>
      <c r="D777" s="48"/>
    </row>
    <row r="778" spans="1:4">
      <c r="A778" s="47"/>
      <c r="B778" s="48"/>
      <c r="C778" s="48"/>
      <c r="D778" s="48"/>
    </row>
    <row r="779" spans="1:4">
      <c r="A779" s="47"/>
      <c r="B779" s="48"/>
      <c r="C779" s="48"/>
      <c r="D779" s="48"/>
    </row>
    <row r="780" spans="1:4">
      <c r="A780" s="47"/>
      <c r="B780" s="48"/>
      <c r="C780" s="48"/>
      <c r="D780" s="48"/>
    </row>
    <row r="781" spans="1:4">
      <c r="A781" s="47"/>
      <c r="B781" s="48"/>
      <c r="C781" s="48"/>
      <c r="D781" s="48"/>
    </row>
    <row r="782" spans="1:4">
      <c r="A782" s="47"/>
      <c r="B782" s="48"/>
      <c r="C782" s="48"/>
      <c r="D782" s="48"/>
    </row>
    <row r="783" spans="1:4">
      <c r="A783" s="47"/>
      <c r="B783" s="48"/>
      <c r="C783" s="48"/>
      <c r="D783" s="48"/>
    </row>
    <row r="784" spans="1:4">
      <c r="A784" s="47"/>
      <c r="B784" s="48"/>
      <c r="C784" s="48"/>
      <c r="D784" s="48"/>
    </row>
    <row r="785" spans="1:4">
      <c r="A785" s="47"/>
      <c r="B785" s="48"/>
      <c r="C785" s="48"/>
      <c r="D785" s="48"/>
    </row>
    <row r="786" spans="1:4">
      <c r="A786" s="47"/>
      <c r="B786" s="48"/>
      <c r="C786" s="48"/>
      <c r="D786" s="48"/>
    </row>
    <row r="787" spans="1:4">
      <c r="A787" s="47"/>
      <c r="B787" s="48"/>
      <c r="C787" s="48"/>
      <c r="D787" s="48"/>
    </row>
    <row r="788" spans="1:4">
      <c r="A788" s="47"/>
      <c r="B788" s="48"/>
      <c r="C788" s="48"/>
      <c r="D788" s="48"/>
    </row>
    <row r="789" spans="1:4">
      <c r="A789" s="47"/>
      <c r="B789" s="48"/>
      <c r="C789" s="48"/>
      <c r="D789" s="48"/>
    </row>
    <row r="790" spans="1:4">
      <c r="A790" s="47"/>
      <c r="B790" s="48"/>
      <c r="C790" s="48"/>
      <c r="D790" s="48"/>
    </row>
    <row r="791" spans="1:4">
      <c r="A791" s="47"/>
      <c r="B791" s="48"/>
      <c r="C791" s="48"/>
      <c r="D791" s="48"/>
    </row>
    <row r="792" spans="1:4">
      <c r="A792" s="47"/>
      <c r="B792" s="48"/>
      <c r="C792" s="48"/>
      <c r="D792" s="48"/>
    </row>
    <row r="793" spans="1:4">
      <c r="A793" s="47"/>
      <c r="B793" s="48"/>
      <c r="C793" s="48"/>
      <c r="D793" s="48"/>
    </row>
    <row r="794" spans="1:4">
      <c r="A794" s="47"/>
      <c r="B794" s="48"/>
      <c r="C794" s="48"/>
      <c r="D794" s="48"/>
    </row>
    <row r="795" spans="1:4">
      <c r="A795" s="47"/>
      <c r="B795" s="48"/>
      <c r="C795" s="48"/>
      <c r="D795" s="48"/>
    </row>
    <row r="796" spans="1:4">
      <c r="A796" s="47"/>
      <c r="B796" s="48"/>
      <c r="C796" s="48"/>
      <c r="D796" s="48"/>
    </row>
    <row r="797" spans="1:4">
      <c r="A797" s="47"/>
      <c r="B797" s="48"/>
      <c r="C797" s="48"/>
      <c r="D797" s="48"/>
    </row>
    <row r="798" spans="1:4">
      <c r="A798" s="47"/>
      <c r="B798" s="48"/>
      <c r="C798" s="48"/>
      <c r="D798" s="48"/>
    </row>
    <row r="799" spans="1:4">
      <c r="A799" s="47"/>
      <c r="B799" s="48"/>
      <c r="C799" s="48"/>
      <c r="D799" s="48"/>
    </row>
    <row r="800" spans="1:4">
      <c r="A800" s="47"/>
      <c r="B800" s="48"/>
      <c r="C800" s="48"/>
      <c r="D800" s="48"/>
    </row>
    <row r="801" spans="1:4">
      <c r="A801" s="47"/>
      <c r="B801" s="48"/>
      <c r="C801" s="48"/>
      <c r="D801" s="48"/>
    </row>
    <row r="802" spans="1:4">
      <c r="A802" s="47"/>
      <c r="B802" s="48"/>
      <c r="C802" s="48"/>
      <c r="D802" s="48"/>
    </row>
    <row r="803" spans="1:4">
      <c r="A803" s="47"/>
      <c r="B803" s="48"/>
      <c r="C803" s="48"/>
      <c r="D803" s="48"/>
    </row>
    <row r="804" spans="1:4">
      <c r="A804" s="47"/>
      <c r="B804" s="48"/>
      <c r="C804" s="48"/>
      <c r="D804" s="48"/>
    </row>
    <row r="805" spans="1:4">
      <c r="A805" s="47"/>
      <c r="B805" s="48"/>
      <c r="C805" s="48"/>
      <c r="D805" s="48"/>
    </row>
    <row r="806" spans="1:4">
      <c r="A806" s="47"/>
      <c r="B806" s="48"/>
      <c r="C806" s="48"/>
      <c r="D806" s="48"/>
    </row>
    <row r="807" spans="1:4">
      <c r="A807" s="47"/>
      <c r="B807" s="48"/>
      <c r="C807" s="48"/>
      <c r="D807" s="48"/>
    </row>
    <row r="808" spans="1:4">
      <c r="A808" s="47"/>
      <c r="B808" s="48"/>
      <c r="C808" s="48"/>
      <c r="D808" s="48"/>
    </row>
    <row r="809" spans="1:4">
      <c r="A809" s="47"/>
      <c r="B809" s="48"/>
      <c r="C809" s="48"/>
      <c r="D809" s="48"/>
    </row>
    <row r="810" spans="1:4">
      <c r="A810" s="47"/>
      <c r="B810" s="48"/>
      <c r="C810" s="48"/>
      <c r="D810" s="48"/>
    </row>
    <row r="811" spans="1:4">
      <c r="A811" s="47"/>
      <c r="B811" s="48"/>
      <c r="C811" s="48"/>
      <c r="D811" s="48"/>
    </row>
    <row r="812" spans="1:4">
      <c r="A812" s="47"/>
      <c r="B812" s="48"/>
      <c r="C812" s="48"/>
      <c r="D812" s="48"/>
    </row>
    <row r="813" spans="1:4">
      <c r="A813" s="47"/>
      <c r="B813" s="48"/>
      <c r="C813" s="48"/>
      <c r="D813" s="48"/>
    </row>
    <row r="814" spans="1:4">
      <c r="A814" s="47"/>
      <c r="B814" s="48"/>
      <c r="C814" s="48"/>
      <c r="D814" s="48"/>
    </row>
    <row r="815" spans="1:4">
      <c r="A815" s="47"/>
      <c r="B815" s="48"/>
      <c r="C815" s="48"/>
      <c r="D815" s="48"/>
    </row>
    <row r="816" spans="1:4">
      <c r="A816" s="47"/>
      <c r="B816" s="48"/>
      <c r="C816" s="48"/>
      <c r="D816" s="48"/>
    </row>
    <row r="817" spans="1:4">
      <c r="A817" s="47"/>
      <c r="B817" s="48"/>
      <c r="C817" s="48"/>
      <c r="D817" s="48"/>
    </row>
    <row r="818" spans="1:4">
      <c r="A818" s="47"/>
      <c r="B818" s="48"/>
      <c r="C818" s="48"/>
      <c r="D818" s="48"/>
    </row>
    <row r="819" spans="1:4">
      <c r="A819" s="47"/>
      <c r="B819" s="48"/>
      <c r="C819" s="48"/>
      <c r="D819" s="48"/>
    </row>
    <row r="820" spans="1:4">
      <c r="A820" s="47"/>
      <c r="B820" s="48"/>
      <c r="C820" s="48"/>
      <c r="D820" s="48"/>
    </row>
    <row r="821" spans="1:4">
      <c r="A821" s="47"/>
      <c r="B821" s="48"/>
      <c r="C821" s="48"/>
      <c r="D821" s="48"/>
    </row>
    <row r="822" spans="1:4">
      <c r="A822" s="47"/>
      <c r="B822" s="48"/>
      <c r="C822" s="48"/>
      <c r="D822" s="48"/>
    </row>
    <row r="823" spans="1:4">
      <c r="A823" s="47"/>
      <c r="B823" s="48"/>
      <c r="C823" s="48"/>
      <c r="D823" s="48"/>
    </row>
    <row r="824" spans="1:4">
      <c r="A824" s="47"/>
      <c r="B824" s="48"/>
      <c r="C824" s="48"/>
      <c r="D824" s="48"/>
    </row>
    <row r="825" spans="1:4">
      <c r="A825" s="47"/>
      <c r="B825" s="48"/>
      <c r="C825" s="48"/>
      <c r="D825" s="48"/>
    </row>
    <row r="826" spans="1:4">
      <c r="A826" s="47"/>
      <c r="B826" s="48"/>
      <c r="C826" s="48"/>
      <c r="D826" s="48"/>
    </row>
    <row r="827" spans="1:4">
      <c r="A827" s="47"/>
      <c r="B827" s="48"/>
      <c r="C827" s="48"/>
      <c r="D827" s="48"/>
    </row>
    <row r="828" spans="1:4">
      <c r="A828" s="47"/>
      <c r="B828" s="48"/>
      <c r="C828" s="48"/>
      <c r="D828" s="48"/>
    </row>
    <row r="829" spans="1:4">
      <c r="A829" s="47"/>
      <c r="B829" s="48"/>
      <c r="C829" s="48"/>
      <c r="D829" s="48"/>
    </row>
    <row r="830" spans="1:4">
      <c r="A830" s="47"/>
      <c r="B830" s="48"/>
      <c r="C830" s="48"/>
      <c r="D830" s="48"/>
    </row>
    <row r="831" spans="1:4">
      <c r="A831" s="47"/>
      <c r="B831" s="48"/>
      <c r="C831" s="48"/>
      <c r="D831" s="48"/>
    </row>
    <row r="832" spans="1:4">
      <c r="A832" s="47"/>
      <c r="B832" s="48"/>
      <c r="C832" s="48"/>
      <c r="D832" s="48"/>
    </row>
    <row r="833" spans="1:4">
      <c r="A833" s="47"/>
      <c r="B833" s="48"/>
      <c r="C833" s="48"/>
      <c r="D833" s="48"/>
    </row>
    <row r="834" spans="1:4">
      <c r="A834" s="47"/>
      <c r="B834" s="48"/>
      <c r="C834" s="48"/>
      <c r="D834" s="48"/>
    </row>
    <row r="835" spans="1:4">
      <c r="A835" s="47"/>
      <c r="B835" s="48"/>
      <c r="C835" s="48"/>
      <c r="D835" s="48"/>
    </row>
    <row r="836" spans="1:4">
      <c r="A836" s="47"/>
      <c r="B836" s="48"/>
      <c r="C836" s="48"/>
      <c r="D836" s="48"/>
    </row>
    <row r="837" spans="1:4">
      <c r="A837" s="47"/>
      <c r="B837" s="48"/>
      <c r="C837" s="48"/>
      <c r="D837" s="48"/>
    </row>
    <row r="838" spans="1:4">
      <c r="A838" s="47"/>
      <c r="B838" s="48"/>
      <c r="C838" s="48"/>
      <c r="D838" s="48"/>
    </row>
    <row r="839" spans="1:4">
      <c r="A839" s="47"/>
      <c r="B839" s="48"/>
      <c r="C839" s="48"/>
      <c r="D839" s="48"/>
    </row>
    <row r="840" spans="1:4">
      <c r="A840" s="47"/>
      <c r="B840" s="48"/>
      <c r="C840" s="48"/>
      <c r="D840" s="48"/>
    </row>
    <row r="841" spans="1:4">
      <c r="A841" s="47"/>
      <c r="B841" s="48"/>
      <c r="C841" s="48"/>
      <c r="D841" s="48"/>
    </row>
    <row r="842" spans="1:4">
      <c r="A842" s="47"/>
      <c r="B842" s="48"/>
      <c r="C842" s="48"/>
      <c r="D842" s="48"/>
    </row>
    <row r="843" spans="1:4">
      <c r="A843" s="47"/>
      <c r="B843" s="48"/>
      <c r="C843" s="48"/>
      <c r="D843" s="48"/>
    </row>
    <row r="844" spans="1:4">
      <c r="A844" s="47"/>
      <c r="B844" s="48"/>
      <c r="C844" s="48"/>
      <c r="D844" s="48"/>
    </row>
    <row r="845" spans="1:4">
      <c r="A845" s="47"/>
      <c r="B845" s="48"/>
      <c r="C845" s="48"/>
      <c r="D845" s="48"/>
    </row>
    <row r="846" spans="1:4">
      <c r="A846" s="47"/>
      <c r="B846" s="48"/>
      <c r="C846" s="48"/>
      <c r="D846" s="48"/>
    </row>
    <row r="847" spans="1:4">
      <c r="A847" s="47"/>
      <c r="B847" s="48"/>
      <c r="C847" s="48"/>
      <c r="D847" s="48"/>
    </row>
    <row r="848" spans="1:4">
      <c r="A848" s="47"/>
      <c r="B848" s="48"/>
      <c r="C848" s="48"/>
      <c r="D848" s="48"/>
    </row>
    <row r="849" spans="1:4">
      <c r="A849" s="47"/>
      <c r="B849" s="48"/>
      <c r="C849" s="48"/>
      <c r="D849" s="48"/>
    </row>
    <row r="850" spans="1:4">
      <c r="A850" s="47"/>
      <c r="B850" s="48"/>
      <c r="C850" s="48"/>
      <c r="D850" s="48"/>
    </row>
    <row r="851" spans="1:4">
      <c r="A851" s="47"/>
      <c r="B851" s="48"/>
      <c r="C851" s="48"/>
      <c r="D851" s="48"/>
    </row>
    <row r="852" spans="1:4">
      <c r="A852" s="47"/>
      <c r="B852" s="48"/>
      <c r="C852" s="48"/>
      <c r="D852" s="48"/>
    </row>
    <row r="853" spans="1:4">
      <c r="A853" s="47"/>
      <c r="B853" s="48"/>
      <c r="C853" s="48"/>
      <c r="D853" s="48"/>
    </row>
    <row r="854" spans="1:4">
      <c r="A854" s="47"/>
      <c r="B854" s="48"/>
      <c r="C854" s="48"/>
      <c r="D854" s="48"/>
    </row>
    <row r="855" spans="1:4">
      <c r="A855" s="47"/>
      <c r="B855" s="48"/>
      <c r="C855" s="48"/>
      <c r="D855" s="48"/>
    </row>
    <row r="856" spans="1:4">
      <c r="A856" s="47"/>
      <c r="B856" s="48"/>
      <c r="C856" s="48"/>
      <c r="D856" s="48"/>
    </row>
    <row r="857" spans="1:4">
      <c r="A857" s="47"/>
      <c r="B857" s="48"/>
      <c r="C857" s="48"/>
      <c r="D857" s="48"/>
    </row>
    <row r="858" spans="1:4">
      <c r="A858" s="47"/>
      <c r="B858" s="48"/>
      <c r="C858" s="48"/>
      <c r="D858" s="48"/>
    </row>
    <row r="859" spans="1:4">
      <c r="A859" s="47"/>
      <c r="B859" s="48"/>
      <c r="C859" s="48"/>
      <c r="D859" s="48"/>
    </row>
    <row r="860" spans="1:4">
      <c r="A860" s="47"/>
      <c r="B860" s="48"/>
      <c r="C860" s="48"/>
      <c r="D860" s="48"/>
    </row>
    <row r="861" spans="1:4">
      <c r="A861" s="47"/>
      <c r="B861" s="48"/>
      <c r="C861" s="48"/>
      <c r="D861" s="48"/>
    </row>
    <row r="862" spans="1:4">
      <c r="A862" s="47"/>
      <c r="B862" s="48"/>
      <c r="C862" s="48"/>
      <c r="D862" s="48"/>
    </row>
    <row r="863" spans="1:4">
      <c r="A863" s="47"/>
      <c r="B863" s="48"/>
      <c r="C863" s="48"/>
      <c r="D863" s="48"/>
    </row>
    <row r="864" spans="1:4">
      <c r="A864" s="47"/>
      <c r="B864" s="48"/>
      <c r="C864" s="48"/>
      <c r="D864" s="48"/>
    </row>
    <row r="865" spans="1:4">
      <c r="A865" s="47"/>
      <c r="B865" s="48"/>
      <c r="C865" s="48"/>
      <c r="D865" s="48"/>
    </row>
    <row r="866" spans="1:4">
      <c r="A866" s="47"/>
      <c r="B866" s="48"/>
      <c r="C866" s="48"/>
      <c r="D866" s="48"/>
    </row>
    <row r="867" spans="1:4">
      <c r="A867" s="47"/>
      <c r="B867" s="48"/>
      <c r="C867" s="48"/>
      <c r="D867" s="48"/>
    </row>
    <row r="868" spans="1:4">
      <c r="A868" s="47"/>
      <c r="B868" s="48"/>
      <c r="C868" s="48"/>
      <c r="D868" s="48"/>
    </row>
    <row r="869" spans="1:4">
      <c r="A869" s="47"/>
      <c r="B869" s="48"/>
      <c r="C869" s="48"/>
      <c r="D869" s="48"/>
    </row>
    <row r="870" spans="1:4">
      <c r="A870" s="47"/>
      <c r="B870" s="48"/>
      <c r="C870" s="48"/>
      <c r="D870" s="48"/>
    </row>
    <row r="871" spans="1:4">
      <c r="A871" s="47"/>
      <c r="B871" s="48"/>
      <c r="C871" s="48"/>
      <c r="D871" s="48"/>
    </row>
    <row r="872" spans="1:4">
      <c r="A872" s="47"/>
      <c r="B872" s="48"/>
      <c r="C872" s="48"/>
      <c r="D872" s="48"/>
    </row>
    <row r="873" spans="1:4">
      <c r="A873" s="47"/>
      <c r="B873" s="48"/>
      <c r="C873" s="48"/>
      <c r="D873" s="48"/>
    </row>
    <row r="874" spans="1:4">
      <c r="A874" s="47"/>
      <c r="B874" s="48"/>
      <c r="C874" s="48"/>
      <c r="D874" s="48"/>
    </row>
    <row r="875" spans="1:4">
      <c r="A875" s="47"/>
      <c r="B875" s="48"/>
      <c r="C875" s="48"/>
      <c r="D875" s="48"/>
    </row>
    <row r="876" spans="1:4">
      <c r="A876" s="47"/>
      <c r="B876" s="48"/>
      <c r="C876" s="48"/>
      <c r="D876" s="48"/>
    </row>
    <row r="877" spans="1:4">
      <c r="A877" s="47"/>
      <c r="B877" s="48"/>
      <c r="C877" s="48"/>
      <c r="D877" s="48"/>
    </row>
    <row r="878" spans="1:4">
      <c r="A878" s="47"/>
      <c r="B878" s="48"/>
      <c r="C878" s="48"/>
      <c r="D878" s="48"/>
    </row>
    <row r="879" spans="1:4">
      <c r="A879" s="47"/>
      <c r="B879" s="48"/>
      <c r="C879" s="48"/>
      <c r="D879" s="48"/>
    </row>
    <row r="880" spans="1:4">
      <c r="A880" s="47"/>
      <c r="B880" s="48"/>
      <c r="C880" s="48"/>
      <c r="D880" s="48"/>
    </row>
    <row r="881" spans="1:4">
      <c r="A881" s="47"/>
      <c r="B881" s="48"/>
      <c r="C881" s="48"/>
      <c r="D881" s="48"/>
    </row>
    <row r="882" spans="1:4">
      <c r="A882" s="47"/>
      <c r="B882" s="48"/>
      <c r="C882" s="48"/>
      <c r="D882" s="48"/>
    </row>
    <row r="883" spans="1:4">
      <c r="A883" s="47"/>
      <c r="B883" s="48"/>
      <c r="C883" s="48"/>
      <c r="D883" s="48"/>
    </row>
    <row r="884" spans="1:4">
      <c r="A884" s="47"/>
      <c r="B884" s="48"/>
      <c r="C884" s="48"/>
      <c r="D884" s="48"/>
    </row>
    <row r="885" spans="1:4">
      <c r="A885" s="47"/>
      <c r="B885" s="48"/>
      <c r="C885" s="48"/>
      <c r="D885" s="48"/>
    </row>
    <row r="886" spans="1:4">
      <c r="A886" s="47"/>
      <c r="B886" s="48"/>
      <c r="C886" s="48"/>
      <c r="D886" s="48"/>
    </row>
    <row r="887" spans="1:4">
      <c r="A887" s="47"/>
      <c r="B887" s="48"/>
      <c r="C887" s="48"/>
      <c r="D887" s="48"/>
    </row>
    <row r="888" spans="1:4">
      <c r="A888" s="47"/>
      <c r="B888" s="48"/>
      <c r="C888" s="48"/>
      <c r="D888" s="48"/>
    </row>
    <row r="889" spans="1:4">
      <c r="A889" s="47"/>
      <c r="B889" s="48"/>
      <c r="C889" s="48"/>
      <c r="D889" s="48"/>
    </row>
    <row r="890" spans="1:4">
      <c r="A890" s="47"/>
      <c r="B890" s="48"/>
      <c r="C890" s="48"/>
      <c r="D890" s="48"/>
    </row>
    <row r="891" spans="1:4">
      <c r="A891" s="47"/>
      <c r="B891" s="48"/>
      <c r="C891" s="48"/>
      <c r="D891" s="48"/>
    </row>
    <row r="892" spans="1:4">
      <c r="A892" s="47"/>
      <c r="B892" s="48"/>
      <c r="C892" s="48"/>
      <c r="D892" s="48"/>
    </row>
    <row r="893" spans="1:4">
      <c r="A893" s="47"/>
      <c r="B893" s="48"/>
      <c r="C893" s="48"/>
      <c r="D893" s="48"/>
    </row>
    <row r="894" spans="1:4">
      <c r="A894" s="47"/>
      <c r="B894" s="48"/>
      <c r="C894" s="48"/>
      <c r="D894" s="48"/>
    </row>
    <row r="895" spans="1:4">
      <c r="A895" s="47"/>
      <c r="B895" s="48"/>
      <c r="C895" s="48"/>
      <c r="D895" s="48"/>
    </row>
    <row r="896" spans="1:4">
      <c r="A896" s="47"/>
      <c r="B896" s="48"/>
      <c r="C896" s="48"/>
      <c r="D896" s="48"/>
    </row>
    <row r="897" spans="1:4">
      <c r="A897" s="47"/>
      <c r="B897" s="48"/>
      <c r="C897" s="48"/>
      <c r="D897" s="48"/>
    </row>
    <row r="898" spans="1:4">
      <c r="A898" s="47"/>
      <c r="B898" s="48"/>
      <c r="C898" s="48"/>
      <c r="D898" s="48"/>
    </row>
    <row r="899" spans="1:4">
      <c r="A899" s="47"/>
      <c r="B899" s="48"/>
      <c r="C899" s="48"/>
      <c r="D899" s="48"/>
    </row>
    <row r="900" spans="1:4">
      <c r="A900" s="47"/>
      <c r="B900" s="48"/>
      <c r="C900" s="48"/>
      <c r="D900" s="48"/>
    </row>
    <row r="901" spans="1:4">
      <c r="A901" s="47"/>
      <c r="B901" s="48"/>
      <c r="C901" s="48"/>
      <c r="D901" s="48"/>
    </row>
    <row r="902" spans="1:4">
      <c r="A902" s="47"/>
      <c r="B902" s="48"/>
      <c r="C902" s="48"/>
      <c r="D902" s="48"/>
    </row>
    <row r="903" spans="1:4">
      <c r="A903" s="47"/>
      <c r="B903" s="48"/>
      <c r="C903" s="48"/>
      <c r="D903" s="48"/>
    </row>
    <row r="904" spans="1:4">
      <c r="A904" s="47"/>
      <c r="B904" s="48"/>
      <c r="C904" s="48"/>
      <c r="D904" s="48"/>
    </row>
    <row r="905" spans="1:4">
      <c r="A905" s="47"/>
      <c r="B905" s="48"/>
      <c r="C905" s="48"/>
      <c r="D905" s="48"/>
    </row>
    <row r="906" spans="1:4">
      <c r="A906" s="47"/>
      <c r="B906" s="48"/>
      <c r="C906" s="48"/>
      <c r="D906" s="48"/>
    </row>
    <row r="907" spans="1:4">
      <c r="A907" s="47"/>
      <c r="B907" s="48"/>
      <c r="C907" s="48"/>
      <c r="D907" s="48"/>
    </row>
    <row r="908" spans="1:4">
      <c r="A908" s="47"/>
      <c r="B908" s="48"/>
      <c r="C908" s="48"/>
      <c r="D908" s="48"/>
    </row>
    <row r="909" spans="1:4">
      <c r="A909" s="47"/>
      <c r="B909" s="48"/>
      <c r="C909" s="48"/>
      <c r="D909" s="48"/>
    </row>
    <row r="910" spans="1:4">
      <c r="A910" s="47"/>
      <c r="B910" s="48"/>
      <c r="C910" s="48"/>
      <c r="D910" s="48"/>
    </row>
    <row r="911" spans="1:4">
      <c r="A911" s="47"/>
      <c r="B911" s="48"/>
      <c r="C911" s="48"/>
      <c r="D911" s="48"/>
    </row>
    <row r="912" spans="1:4">
      <c r="A912" s="47"/>
      <c r="B912" s="48"/>
      <c r="C912" s="48"/>
      <c r="D912" s="48"/>
    </row>
    <row r="913" spans="1:4">
      <c r="A913" s="47"/>
      <c r="B913" s="48"/>
      <c r="C913" s="48"/>
      <c r="D913" s="48"/>
    </row>
    <row r="914" spans="1:4">
      <c r="A914" s="47"/>
      <c r="B914" s="48"/>
      <c r="C914" s="48"/>
      <c r="D914" s="48"/>
    </row>
    <row r="915" spans="1:4">
      <c r="A915" s="47"/>
      <c r="B915" s="48"/>
      <c r="C915" s="48"/>
      <c r="D915" s="48"/>
    </row>
    <row r="916" spans="1:4">
      <c r="A916" s="47"/>
      <c r="B916" s="48"/>
      <c r="C916" s="48"/>
      <c r="D916" s="48"/>
    </row>
  </sheetData>
  <sheetProtection password="CB83" sheet="1"/>
  <mergeCells count="8">
    <mergeCell ref="A70:B70"/>
    <mergeCell ref="C145:D145"/>
    <mergeCell ref="A1:D1"/>
    <mergeCell ref="A2:D2"/>
    <mergeCell ref="A3:D3"/>
    <mergeCell ref="A4:D4"/>
    <mergeCell ref="A6:B6"/>
    <mergeCell ref="A7:B7"/>
  </mergeCells>
  <printOptions horizontalCentered="1"/>
  <pageMargins left="0.23622047244094491" right="0.23622047244094491" top="0.15748031496062992" bottom="0.35433070866141736" header="0.15748031496062992" footer="0.15748031496062992"/>
  <pageSetup paperSize="9" scale="91" orientation="portrait" r:id="rId1"/>
  <headerFooter alignWithMargins="0">
    <oddHeader>&amp;LПриложение №1 към чл.5, ал.2</oddHeader>
  </headerFooter>
  <rowBreaks count="1" manualBreakCount="1">
    <brk id="6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6"/>
  <sheetViews>
    <sheetView view="pageBreakPreview" workbookViewId="0">
      <selection activeCell="B90" sqref="B90"/>
    </sheetView>
  </sheetViews>
  <sheetFormatPr defaultRowHeight="11.25"/>
  <cols>
    <col min="1" max="1" width="4.7109375" style="49" customWidth="1"/>
    <col min="2" max="2" width="60.140625" style="49" customWidth="1"/>
    <col min="3" max="3" width="11.42578125" style="49" customWidth="1"/>
    <col min="4" max="4" width="11.28515625" style="49" customWidth="1"/>
    <col min="5" max="16384" width="9.140625" style="49"/>
  </cols>
  <sheetData>
    <row r="1" spans="1:4" ht="15" customHeight="1">
      <c r="B1" s="1" t="s">
        <v>141</v>
      </c>
      <c r="C1" s="1"/>
      <c r="D1" s="1"/>
    </row>
    <row r="2" spans="1:4" s="51" customFormat="1" ht="12.75" customHeight="1">
      <c r="A2" s="3" t="s">
        <v>142</v>
      </c>
      <c r="B2" s="3"/>
      <c r="C2" s="3"/>
      <c r="D2" s="3"/>
    </row>
    <row r="3" spans="1:4" s="51" customFormat="1" ht="15" customHeight="1">
      <c r="A3" s="4" t="s">
        <v>2</v>
      </c>
      <c r="B3" s="4"/>
      <c r="C3" s="4"/>
      <c r="D3" s="4"/>
    </row>
    <row r="4" spans="1:4" s="51" customFormat="1" ht="15" customHeight="1">
      <c r="A4" s="6" t="s">
        <v>143</v>
      </c>
      <c r="B4" s="6"/>
      <c r="C4" s="6"/>
      <c r="D4" s="6"/>
    </row>
    <row r="5" spans="1:4" s="51" customFormat="1" ht="15" customHeight="1">
      <c r="A5" s="7"/>
      <c r="B5" s="7"/>
      <c r="C5" s="7"/>
      <c r="D5" s="7"/>
    </row>
    <row r="6" spans="1:4" s="51" customFormat="1" ht="34.5" customHeight="1">
      <c r="A6" s="10"/>
      <c r="B6" s="11"/>
      <c r="C6" s="12" t="s">
        <v>5</v>
      </c>
      <c r="D6" s="12" t="s">
        <v>6</v>
      </c>
    </row>
    <row r="7" spans="1:4" s="51" customFormat="1" ht="10.5" customHeight="1">
      <c r="A7" s="13">
        <v>1</v>
      </c>
      <c r="B7" s="13"/>
      <c r="C7" s="14">
        <v>2</v>
      </c>
      <c r="D7" s="14">
        <v>3</v>
      </c>
    </row>
    <row r="8" spans="1:4" s="51" customFormat="1" ht="12.75">
      <c r="A8" s="52" t="s">
        <v>144</v>
      </c>
      <c r="B8" s="36" t="s">
        <v>145</v>
      </c>
      <c r="C8" s="53"/>
      <c r="D8" s="53"/>
    </row>
    <row r="9" spans="1:4" s="40" customFormat="1" ht="12.75">
      <c r="A9" s="54" t="s">
        <v>19</v>
      </c>
      <c r="B9" s="55" t="s">
        <v>146</v>
      </c>
      <c r="C9" s="53"/>
      <c r="D9" s="53"/>
    </row>
    <row r="10" spans="1:4" s="58" customFormat="1" ht="12.75">
      <c r="A10" s="56" t="s">
        <v>96</v>
      </c>
      <c r="B10" s="55" t="s">
        <v>147</v>
      </c>
      <c r="C10" s="57">
        <v>58597</v>
      </c>
      <c r="D10" s="57">
        <v>54377</v>
      </c>
    </row>
    <row r="11" spans="1:4" s="58" customFormat="1" ht="22.5">
      <c r="A11" s="56"/>
      <c r="B11" s="55" t="s">
        <v>148</v>
      </c>
      <c r="C11" s="57">
        <v>-3073</v>
      </c>
      <c r="D11" s="57">
        <v>-1594</v>
      </c>
    </row>
    <row r="12" spans="1:4" ht="10.5" customHeight="1">
      <c r="A12" s="56" t="s">
        <v>98</v>
      </c>
      <c r="B12" s="55" t="s">
        <v>149</v>
      </c>
      <c r="C12" s="57">
        <v>-5973</v>
      </c>
      <c r="D12" s="57">
        <v>-2512</v>
      </c>
    </row>
    <row r="13" spans="1:4" ht="12.75">
      <c r="A13" s="56" t="s">
        <v>150</v>
      </c>
      <c r="B13" s="55" t="s">
        <v>151</v>
      </c>
      <c r="C13" s="57">
        <v>10651</v>
      </c>
      <c r="D13" s="57">
        <v>8692</v>
      </c>
    </row>
    <row r="14" spans="1:4" ht="12.75">
      <c r="A14" s="56"/>
      <c r="B14" s="55" t="s">
        <v>152</v>
      </c>
      <c r="C14" s="57"/>
      <c r="D14" s="57"/>
    </row>
    <row r="15" spans="1:4" ht="12.75">
      <c r="A15" s="56" t="s">
        <v>153</v>
      </c>
      <c r="B15" s="55" t="s">
        <v>154</v>
      </c>
      <c r="C15" s="57">
        <v>218</v>
      </c>
      <c r="D15" s="57">
        <v>-616</v>
      </c>
    </row>
    <row r="16" spans="1:4" ht="12.75" customHeight="1">
      <c r="A16" s="59"/>
      <c r="B16" s="60" t="s">
        <v>155</v>
      </c>
      <c r="C16" s="61">
        <f>C10+C12+C13+C15</f>
        <v>63493</v>
      </c>
      <c r="D16" s="61">
        <f>D10+D12+D13+D15</f>
        <v>59941</v>
      </c>
    </row>
    <row r="17" spans="1:4" ht="22.5">
      <c r="A17" s="14" t="s">
        <v>21</v>
      </c>
      <c r="B17" s="62" t="s">
        <v>156</v>
      </c>
      <c r="C17" s="57"/>
      <c r="D17" s="57"/>
    </row>
    <row r="18" spans="1:4" ht="11.25" customHeight="1">
      <c r="A18" s="14" t="s">
        <v>23</v>
      </c>
      <c r="B18" s="55" t="s">
        <v>157</v>
      </c>
      <c r="C18" s="57">
        <v>137</v>
      </c>
      <c r="D18" s="57">
        <v>175</v>
      </c>
    </row>
    <row r="19" spans="1:4" ht="12.75">
      <c r="A19" s="54" t="s">
        <v>25</v>
      </c>
      <c r="B19" s="55" t="s">
        <v>158</v>
      </c>
      <c r="C19" s="61"/>
      <c r="D19" s="61"/>
    </row>
    <row r="20" spans="1:4" ht="12.75">
      <c r="A20" s="56" t="s">
        <v>96</v>
      </c>
      <c r="B20" s="55" t="s">
        <v>159</v>
      </c>
      <c r="C20" s="63"/>
      <c r="D20" s="63"/>
    </row>
    <row r="21" spans="1:4" ht="12.75">
      <c r="A21" s="56" t="s">
        <v>160</v>
      </c>
      <c r="B21" s="55" t="s">
        <v>97</v>
      </c>
      <c r="C21" s="57">
        <v>-39861</v>
      </c>
      <c r="D21" s="57">
        <v>-36007</v>
      </c>
    </row>
    <row r="22" spans="1:4" ht="12.75">
      <c r="A22" s="56" t="s">
        <v>161</v>
      </c>
      <c r="B22" s="55" t="s">
        <v>162</v>
      </c>
      <c r="C22" s="57">
        <v>1600</v>
      </c>
      <c r="D22" s="57">
        <v>610</v>
      </c>
    </row>
    <row r="23" spans="1:4" ht="12.75">
      <c r="A23" s="59"/>
      <c r="B23" s="56" t="s">
        <v>163</v>
      </c>
      <c r="C23" s="61">
        <f>C21+C22</f>
        <v>-38261</v>
      </c>
      <c r="D23" s="61">
        <f>D21+D22</f>
        <v>-35397</v>
      </c>
    </row>
    <row r="24" spans="1:4" ht="12.75">
      <c r="A24" s="56" t="s">
        <v>98</v>
      </c>
      <c r="B24" s="55" t="s">
        <v>164</v>
      </c>
      <c r="C24" s="57">
        <v>-14833</v>
      </c>
      <c r="D24" s="57">
        <v>-2485</v>
      </c>
    </row>
    <row r="25" spans="1:4" ht="12.75">
      <c r="A25" s="56" t="s">
        <v>150</v>
      </c>
      <c r="B25" s="55" t="s">
        <v>165</v>
      </c>
      <c r="C25" s="57">
        <v>16341</v>
      </c>
      <c r="D25" s="57">
        <v>2673</v>
      </c>
    </row>
    <row r="26" spans="1:4" ht="12.75">
      <c r="A26" s="59"/>
      <c r="B26" s="60" t="s">
        <v>166</v>
      </c>
      <c r="C26" s="61">
        <f>C23+C24+C25</f>
        <v>-36753</v>
      </c>
      <c r="D26" s="61">
        <f>D23+D24+D25</f>
        <v>-35209</v>
      </c>
    </row>
    <row r="27" spans="1:4" ht="22.5">
      <c r="A27" s="54" t="s">
        <v>34</v>
      </c>
      <c r="B27" s="55" t="s">
        <v>167</v>
      </c>
      <c r="C27" s="61"/>
      <c r="D27" s="61"/>
    </row>
    <row r="28" spans="1:4" ht="12.75">
      <c r="A28" s="56" t="s">
        <v>96</v>
      </c>
      <c r="B28" s="55" t="s">
        <v>168</v>
      </c>
      <c r="C28" s="57">
        <v>-421</v>
      </c>
      <c r="D28" s="57">
        <v>61</v>
      </c>
    </row>
    <row r="29" spans="1:4" ht="12.75">
      <c r="A29" s="56" t="s">
        <v>98</v>
      </c>
      <c r="B29" s="55" t="s">
        <v>169</v>
      </c>
      <c r="C29" s="57">
        <v>1503</v>
      </c>
      <c r="D29" s="57">
        <v>7</v>
      </c>
    </row>
    <row r="30" spans="1:4" ht="12.75">
      <c r="A30" s="54"/>
      <c r="B30" s="60" t="s">
        <v>170</v>
      </c>
      <c r="C30" s="61">
        <f>C28+C29</f>
        <v>1082</v>
      </c>
      <c r="D30" s="61">
        <f>D28+D29</f>
        <v>68</v>
      </c>
    </row>
    <row r="31" spans="1:4" ht="24.75" customHeight="1">
      <c r="A31" s="54" t="s">
        <v>36</v>
      </c>
      <c r="B31" s="55" t="s">
        <v>171</v>
      </c>
      <c r="C31" s="57"/>
      <c r="D31" s="57"/>
    </row>
    <row r="32" spans="1:4" ht="14.25" customHeight="1">
      <c r="A32" s="54" t="s">
        <v>38</v>
      </c>
      <c r="B32" s="55" t="s">
        <v>172</v>
      </c>
      <c r="C32" s="61"/>
      <c r="D32" s="61"/>
    </row>
    <row r="33" spans="1:4" ht="12.75">
      <c r="A33" s="56" t="s">
        <v>96</v>
      </c>
      <c r="B33" s="55" t="s">
        <v>173</v>
      </c>
      <c r="C33" s="57">
        <f>-9892+279</f>
        <v>-9613</v>
      </c>
      <c r="D33" s="57">
        <v>-8863</v>
      </c>
    </row>
    <row r="34" spans="1:4" ht="12.75">
      <c r="A34" s="56" t="s">
        <v>98</v>
      </c>
      <c r="B34" s="55" t="s">
        <v>174</v>
      </c>
      <c r="C34" s="57"/>
      <c r="D34" s="57"/>
    </row>
    <row r="35" spans="1:4" ht="12.75">
      <c r="A35" s="56" t="s">
        <v>150</v>
      </c>
      <c r="B35" s="55" t="s">
        <v>175</v>
      </c>
      <c r="C35" s="57">
        <f>-12163-279-1506+23</f>
        <v>-13925</v>
      </c>
      <c r="D35" s="57">
        <v>-10879</v>
      </c>
    </row>
    <row r="36" spans="1:4" ht="12.75">
      <c r="A36" s="56" t="s">
        <v>153</v>
      </c>
      <c r="B36" s="55" t="s">
        <v>176</v>
      </c>
      <c r="C36" s="57">
        <v>1357</v>
      </c>
      <c r="D36" s="57">
        <v>622</v>
      </c>
    </row>
    <row r="37" spans="1:4" ht="12.75">
      <c r="A37" s="38"/>
      <c r="B37" s="60" t="s">
        <v>177</v>
      </c>
      <c r="C37" s="61">
        <f>C33+C34+C35+C36</f>
        <v>-22181</v>
      </c>
      <c r="D37" s="61">
        <f>D33+D34+D35+D36</f>
        <v>-19120</v>
      </c>
    </row>
    <row r="38" spans="1:4" ht="12.75">
      <c r="A38" s="54" t="s">
        <v>110</v>
      </c>
      <c r="B38" s="55" t="s">
        <v>178</v>
      </c>
      <c r="C38" s="57">
        <f>-8704-23+1506</f>
        <v>-7221</v>
      </c>
      <c r="D38" s="57">
        <v>-7489</v>
      </c>
    </row>
    <row r="39" spans="1:4" ht="22.5">
      <c r="A39" s="54"/>
      <c r="B39" s="55" t="s">
        <v>179</v>
      </c>
      <c r="C39" s="57">
        <v>-5639</v>
      </c>
      <c r="D39" s="57">
        <v>-6290</v>
      </c>
    </row>
    <row r="40" spans="1:4" ht="12.75">
      <c r="A40" s="54" t="s">
        <v>112</v>
      </c>
      <c r="B40" s="55" t="s">
        <v>180</v>
      </c>
      <c r="C40" s="57">
        <v>0</v>
      </c>
      <c r="D40" s="57">
        <v>0</v>
      </c>
    </row>
    <row r="41" spans="1:4" ht="12.75">
      <c r="A41" s="54" t="s">
        <v>181</v>
      </c>
      <c r="B41" s="55" t="s">
        <v>182</v>
      </c>
      <c r="C41" s="61">
        <f>C16+C17+C18+C26+C30+C31+C37+C38+C40</f>
        <v>-1443</v>
      </c>
      <c r="D41" s="61">
        <f>D16+D17+D18+D26+D30+D31+D37+D38+D40</f>
        <v>-1634</v>
      </c>
    </row>
    <row r="42" spans="1:4" ht="12.75">
      <c r="A42" s="64" t="s">
        <v>17</v>
      </c>
      <c r="B42" s="36" t="s">
        <v>183</v>
      </c>
      <c r="C42" s="61"/>
      <c r="D42" s="61"/>
    </row>
    <row r="43" spans="1:4" ht="12.75">
      <c r="A43" s="54" t="s">
        <v>19</v>
      </c>
      <c r="B43" s="55" t="s">
        <v>146</v>
      </c>
      <c r="C43" s="61"/>
      <c r="D43" s="61"/>
    </row>
    <row r="44" spans="1:4" ht="12.75">
      <c r="A44" s="56" t="s">
        <v>96</v>
      </c>
      <c r="B44" s="55" t="s">
        <v>147</v>
      </c>
      <c r="C44" s="57"/>
      <c r="D44" s="57"/>
    </row>
    <row r="45" spans="1:4" ht="22.5">
      <c r="A45" s="56"/>
      <c r="B45" s="55" t="s">
        <v>148</v>
      </c>
      <c r="C45" s="57"/>
      <c r="D45" s="57"/>
    </row>
    <row r="46" spans="1:4" ht="12.75">
      <c r="A46" s="56" t="s">
        <v>98</v>
      </c>
      <c r="B46" s="55" t="s">
        <v>149</v>
      </c>
      <c r="C46" s="57"/>
      <c r="D46" s="57"/>
    </row>
    <row r="47" spans="1:4" ht="12.75">
      <c r="A47" s="56" t="s">
        <v>150</v>
      </c>
      <c r="B47" s="55" t="s">
        <v>151</v>
      </c>
      <c r="C47" s="57"/>
      <c r="D47" s="57"/>
    </row>
    <row r="48" spans="1:4" ht="12.75">
      <c r="A48" s="56" t="s">
        <v>153</v>
      </c>
      <c r="B48" s="55" t="s">
        <v>154</v>
      </c>
      <c r="C48" s="57"/>
      <c r="D48" s="57"/>
    </row>
    <row r="49" spans="1:4" s="51" customFormat="1" ht="12.75">
      <c r="A49" s="59"/>
      <c r="B49" s="60" t="s">
        <v>184</v>
      </c>
      <c r="C49" s="61">
        <f>C44+C46+C47+C48</f>
        <v>0</v>
      </c>
      <c r="D49" s="61">
        <f>D44+D46+D47+D48</f>
        <v>0</v>
      </c>
    </row>
    <row r="50" spans="1:4" ht="12.75">
      <c r="A50" s="38" t="s">
        <v>21</v>
      </c>
      <c r="B50" s="55" t="s">
        <v>185</v>
      </c>
      <c r="C50" s="61"/>
      <c r="D50" s="61"/>
    </row>
    <row r="51" spans="1:4" ht="12.75" customHeight="1">
      <c r="A51" s="56" t="s">
        <v>96</v>
      </c>
      <c r="B51" s="55" t="s">
        <v>186</v>
      </c>
      <c r="C51" s="57"/>
      <c r="D51" s="57"/>
    </row>
    <row r="52" spans="1:4" ht="12.75">
      <c r="A52" s="59"/>
      <c r="B52" s="55" t="s">
        <v>187</v>
      </c>
      <c r="C52" s="57"/>
      <c r="D52" s="57"/>
    </row>
    <row r="53" spans="1:4" ht="12.75">
      <c r="A53" s="59" t="s">
        <v>98</v>
      </c>
      <c r="B53" s="55" t="s">
        <v>188</v>
      </c>
      <c r="C53" s="65"/>
      <c r="D53" s="65"/>
    </row>
    <row r="54" spans="1:4" ht="12.75">
      <c r="A54" s="59"/>
      <c r="B54" s="55" t="s">
        <v>187</v>
      </c>
      <c r="C54" s="57"/>
      <c r="D54" s="57"/>
    </row>
    <row r="55" spans="1:4" ht="12.75">
      <c r="A55" s="66" t="s">
        <v>189</v>
      </c>
      <c r="B55" s="55" t="s">
        <v>190</v>
      </c>
      <c r="C55" s="57"/>
      <c r="D55" s="57"/>
    </row>
    <row r="56" spans="1:4" ht="12.75">
      <c r="A56" s="66" t="s">
        <v>191</v>
      </c>
      <c r="B56" s="55" t="s">
        <v>192</v>
      </c>
      <c r="C56" s="57"/>
      <c r="D56" s="57"/>
    </row>
    <row r="57" spans="1:4" ht="12.75">
      <c r="A57" s="67"/>
      <c r="B57" s="56" t="s">
        <v>193</v>
      </c>
      <c r="C57" s="61">
        <f>C55+C56</f>
        <v>0</v>
      </c>
      <c r="D57" s="61">
        <f>D55+D56</f>
        <v>0</v>
      </c>
    </row>
    <row r="58" spans="1:4" ht="12.75">
      <c r="A58" s="59" t="s">
        <v>150</v>
      </c>
      <c r="B58" s="55" t="s">
        <v>194</v>
      </c>
      <c r="C58" s="57"/>
      <c r="D58" s="57"/>
    </row>
    <row r="59" spans="1:4" ht="12.75">
      <c r="A59" s="59" t="s">
        <v>153</v>
      </c>
      <c r="B59" s="55" t="s">
        <v>195</v>
      </c>
      <c r="C59" s="57"/>
      <c r="D59" s="57"/>
    </row>
    <row r="60" spans="1:4" ht="12.75">
      <c r="A60" s="68"/>
      <c r="B60" s="60" t="s">
        <v>196</v>
      </c>
      <c r="C60" s="61">
        <f>C51+C57+C58+C59</f>
        <v>0</v>
      </c>
      <c r="D60" s="61">
        <f>D51+D57+D58+D59</f>
        <v>0</v>
      </c>
    </row>
    <row r="61" spans="1:4" s="26" customFormat="1" ht="12.75">
      <c r="A61" s="38" t="s">
        <v>23</v>
      </c>
      <c r="B61" s="67" t="s">
        <v>157</v>
      </c>
      <c r="C61" s="57"/>
      <c r="D61" s="57"/>
    </row>
    <row r="62" spans="1:4" ht="12.75">
      <c r="A62" s="54" t="s">
        <v>25</v>
      </c>
      <c r="B62" s="55" t="s">
        <v>197</v>
      </c>
      <c r="C62" s="61"/>
      <c r="D62" s="61"/>
    </row>
    <row r="63" spans="1:4" ht="12.75">
      <c r="A63" s="56" t="s">
        <v>96</v>
      </c>
      <c r="B63" s="55" t="s">
        <v>198</v>
      </c>
      <c r="C63" s="61"/>
      <c r="D63" s="61"/>
    </row>
    <row r="64" spans="1:4" ht="12.75">
      <c r="A64" s="56" t="s">
        <v>160</v>
      </c>
      <c r="B64" s="55" t="s">
        <v>97</v>
      </c>
      <c r="C64" s="57"/>
      <c r="D64" s="57"/>
    </row>
    <row r="65" spans="1:4" ht="12.75">
      <c r="A65" s="56" t="s">
        <v>161</v>
      </c>
      <c r="B65" s="55" t="s">
        <v>162</v>
      </c>
      <c r="C65" s="57"/>
      <c r="D65" s="57"/>
    </row>
    <row r="66" spans="1:4" ht="12.75">
      <c r="A66" s="59"/>
      <c r="B66" s="56" t="s">
        <v>199</v>
      </c>
      <c r="C66" s="61">
        <f>C64+C65</f>
        <v>0</v>
      </c>
      <c r="D66" s="61">
        <f>D64+D65</f>
        <v>0</v>
      </c>
    </row>
    <row r="67" spans="1:4" ht="12.75">
      <c r="A67" s="59" t="s">
        <v>98</v>
      </c>
      <c r="B67" s="55" t="s">
        <v>200</v>
      </c>
      <c r="C67" s="61"/>
      <c r="D67" s="61"/>
    </row>
    <row r="68" spans="1:4" ht="12.75">
      <c r="A68" s="66" t="s">
        <v>189</v>
      </c>
      <c r="B68" s="55" t="s">
        <v>97</v>
      </c>
      <c r="C68" s="57"/>
      <c r="D68" s="57"/>
    </row>
    <row r="69" spans="1:4" ht="12.75">
      <c r="A69" s="66" t="s">
        <v>191</v>
      </c>
      <c r="B69" s="55" t="s">
        <v>162</v>
      </c>
      <c r="C69" s="57"/>
      <c r="D69" s="57"/>
    </row>
    <row r="70" spans="1:4" ht="12.75">
      <c r="A70" s="59"/>
      <c r="B70" s="56" t="s">
        <v>193</v>
      </c>
      <c r="C70" s="61">
        <f>C68+C69</f>
        <v>0</v>
      </c>
      <c r="D70" s="61">
        <f>D68+D69</f>
        <v>0</v>
      </c>
    </row>
    <row r="71" spans="1:4" ht="12.75">
      <c r="A71" s="38"/>
      <c r="B71" s="69" t="s">
        <v>166</v>
      </c>
      <c r="C71" s="61">
        <f>C66+C70</f>
        <v>0</v>
      </c>
      <c r="D71" s="61">
        <f>D66+D70</f>
        <v>0</v>
      </c>
    </row>
    <row r="72" spans="1:4" ht="22.5">
      <c r="A72" s="54" t="s">
        <v>34</v>
      </c>
      <c r="B72" s="55" t="s">
        <v>201</v>
      </c>
      <c r="C72" s="70"/>
      <c r="D72" s="70"/>
    </row>
    <row r="73" spans="1:4">
      <c r="A73" s="56" t="s">
        <v>96</v>
      </c>
      <c r="B73" s="67" t="s">
        <v>202</v>
      </c>
      <c r="C73" s="38"/>
      <c r="D73" s="38"/>
    </row>
    <row r="74" spans="1:4">
      <c r="A74" s="56" t="s">
        <v>160</v>
      </c>
      <c r="B74" s="55" t="s">
        <v>97</v>
      </c>
      <c r="C74" s="71"/>
      <c r="D74" s="71"/>
    </row>
    <row r="75" spans="1:4">
      <c r="A75" s="56" t="s">
        <v>161</v>
      </c>
      <c r="B75" s="55" t="s">
        <v>162</v>
      </c>
      <c r="C75" s="71"/>
      <c r="D75" s="71"/>
    </row>
    <row r="76" spans="1:4" ht="12.75">
      <c r="A76" s="59"/>
      <c r="B76" s="56" t="s">
        <v>199</v>
      </c>
      <c r="C76" s="61">
        <f>C74+C75</f>
        <v>0</v>
      </c>
      <c r="D76" s="61">
        <f>D74+D75</f>
        <v>0</v>
      </c>
    </row>
    <row r="77" spans="1:4" ht="12.75">
      <c r="A77" s="59" t="s">
        <v>98</v>
      </c>
      <c r="B77" s="55" t="s">
        <v>203</v>
      </c>
      <c r="C77" s="57"/>
      <c r="D77" s="57"/>
    </row>
    <row r="78" spans="1:4" ht="12.75">
      <c r="A78" s="59"/>
      <c r="B78" s="60" t="s">
        <v>204</v>
      </c>
      <c r="C78" s="72">
        <f>C76+C77</f>
        <v>0</v>
      </c>
      <c r="D78" s="72">
        <f>D76+D77</f>
        <v>0</v>
      </c>
    </row>
    <row r="79" spans="1:4" ht="21.75" customHeight="1">
      <c r="A79" s="54" t="s">
        <v>36</v>
      </c>
      <c r="B79" s="55" t="s">
        <v>171</v>
      </c>
      <c r="C79" s="57"/>
      <c r="D79" s="57"/>
    </row>
    <row r="80" spans="1:4">
      <c r="A80" s="54" t="s">
        <v>38</v>
      </c>
      <c r="B80" s="55" t="s">
        <v>205</v>
      </c>
      <c r="C80" s="38"/>
      <c r="D80" s="38"/>
    </row>
    <row r="81" spans="1:4">
      <c r="A81" s="56" t="s">
        <v>96</v>
      </c>
      <c r="B81" s="55" t="s">
        <v>173</v>
      </c>
      <c r="C81" s="71"/>
      <c r="D81" s="71"/>
    </row>
    <row r="82" spans="1:4">
      <c r="A82" s="56" t="s">
        <v>98</v>
      </c>
      <c r="B82" s="55" t="s">
        <v>174</v>
      </c>
      <c r="C82" s="71"/>
      <c r="D82" s="71"/>
    </row>
    <row r="83" spans="1:4">
      <c r="A83" s="56" t="s">
        <v>150</v>
      </c>
      <c r="B83" s="55" t="s">
        <v>175</v>
      </c>
      <c r="C83" s="71"/>
      <c r="D83" s="71"/>
    </row>
    <row r="84" spans="1:4">
      <c r="A84" s="56" t="s">
        <v>153</v>
      </c>
      <c r="B84" s="55" t="s">
        <v>206</v>
      </c>
      <c r="C84" s="71"/>
      <c r="D84" s="71"/>
    </row>
    <row r="85" spans="1:4" ht="12.75">
      <c r="A85" s="38"/>
      <c r="B85" s="60" t="s">
        <v>177</v>
      </c>
      <c r="C85" s="72">
        <f>C81+C82+C83+C84</f>
        <v>0</v>
      </c>
      <c r="D85" s="72">
        <f>D81+D82+D83+D84</f>
        <v>0</v>
      </c>
    </row>
    <row r="86" spans="1:4">
      <c r="A86" s="54" t="s">
        <v>110</v>
      </c>
      <c r="B86" s="55" t="s">
        <v>207</v>
      </c>
      <c r="C86" s="38"/>
      <c r="D86" s="38"/>
    </row>
    <row r="87" spans="1:4">
      <c r="A87" s="56" t="s">
        <v>96</v>
      </c>
      <c r="B87" s="55" t="s">
        <v>208</v>
      </c>
      <c r="C87" s="71"/>
      <c r="D87" s="71"/>
    </row>
    <row r="88" spans="1:4">
      <c r="A88" s="56" t="s">
        <v>98</v>
      </c>
      <c r="B88" s="55" t="s">
        <v>209</v>
      </c>
      <c r="C88" s="71"/>
      <c r="D88" s="71"/>
    </row>
    <row r="89" spans="1:4">
      <c r="A89" s="56" t="s">
        <v>150</v>
      </c>
      <c r="B89" s="55" t="s">
        <v>210</v>
      </c>
      <c r="C89" s="71"/>
      <c r="D89" s="71"/>
    </row>
    <row r="90" spans="1:4" ht="12.75">
      <c r="A90" s="56"/>
      <c r="B90" s="60" t="s">
        <v>211</v>
      </c>
      <c r="C90" s="72">
        <f>C87+C88+C89</f>
        <v>0</v>
      </c>
      <c r="D90" s="72">
        <f>D87+D88+D89</f>
        <v>0</v>
      </c>
    </row>
    <row r="91" spans="1:4">
      <c r="A91" s="54" t="s">
        <v>112</v>
      </c>
      <c r="B91" s="55" t="s">
        <v>178</v>
      </c>
      <c r="C91" s="71"/>
      <c r="D91" s="71"/>
    </row>
    <row r="92" spans="1:4" ht="22.5">
      <c r="A92" s="54"/>
      <c r="B92" s="55" t="s">
        <v>179</v>
      </c>
      <c r="C92" s="57"/>
      <c r="D92" s="57"/>
    </row>
    <row r="93" spans="1:4" ht="22.5">
      <c r="A93" s="54" t="s">
        <v>181</v>
      </c>
      <c r="B93" s="55" t="s">
        <v>212</v>
      </c>
      <c r="C93" s="71"/>
      <c r="D93" s="71"/>
    </row>
    <row r="94" spans="1:4" ht="12.75">
      <c r="A94" s="54" t="s">
        <v>213</v>
      </c>
      <c r="B94" s="55" t="s">
        <v>214</v>
      </c>
      <c r="C94" s="72">
        <f>C49+C60+C61+C71+C78+C79+C85+C90+C91+C93</f>
        <v>0</v>
      </c>
      <c r="D94" s="72">
        <f>D49+D60+D61+D71+D78+D79+D85+D90+D91+D93</f>
        <v>0</v>
      </c>
    </row>
    <row r="95" spans="1:4" ht="12.75">
      <c r="A95" s="52" t="s">
        <v>215</v>
      </c>
      <c r="B95" s="36" t="s">
        <v>216</v>
      </c>
      <c r="C95" s="38"/>
      <c r="D95" s="38"/>
    </row>
    <row r="96" spans="1:4" ht="12.75">
      <c r="A96" s="54" t="s">
        <v>19</v>
      </c>
      <c r="B96" s="55" t="s">
        <v>217</v>
      </c>
      <c r="C96" s="61">
        <f>C41</f>
        <v>-1443</v>
      </c>
      <c r="D96" s="61">
        <f>D41</f>
        <v>-1634</v>
      </c>
    </row>
    <row r="97" spans="1:4" ht="12.75">
      <c r="A97" s="54" t="s">
        <v>21</v>
      </c>
      <c r="B97" s="55" t="s">
        <v>218</v>
      </c>
      <c r="C97" s="61">
        <f>C94</f>
        <v>0</v>
      </c>
      <c r="D97" s="61">
        <f>D94</f>
        <v>0</v>
      </c>
    </row>
    <row r="98" spans="1:4" ht="12.75">
      <c r="A98" s="38" t="s">
        <v>23</v>
      </c>
      <c r="B98" s="55" t="s">
        <v>219</v>
      </c>
      <c r="C98" s="61"/>
      <c r="D98" s="61"/>
    </row>
    <row r="99" spans="1:4" ht="12.75">
      <c r="A99" s="56" t="s">
        <v>96</v>
      </c>
      <c r="B99" s="55" t="s">
        <v>186</v>
      </c>
      <c r="C99" s="57">
        <v>19</v>
      </c>
      <c r="D99" s="57">
        <v>18</v>
      </c>
    </row>
    <row r="100" spans="1:4" ht="12.75">
      <c r="A100" s="59"/>
      <c r="B100" s="55" t="s">
        <v>187</v>
      </c>
      <c r="C100" s="57"/>
      <c r="D100" s="57"/>
    </row>
    <row r="101" spans="1:4" ht="12.75">
      <c r="A101" s="59" t="s">
        <v>98</v>
      </c>
      <c r="B101" s="55" t="s">
        <v>188</v>
      </c>
      <c r="C101" s="57"/>
      <c r="D101" s="57"/>
    </row>
    <row r="102" spans="1:4" ht="12.75">
      <c r="A102" s="59"/>
      <c r="B102" s="55" t="s">
        <v>187</v>
      </c>
      <c r="C102" s="57"/>
      <c r="D102" s="57"/>
    </row>
    <row r="103" spans="1:4" ht="12.75">
      <c r="A103" s="66" t="s">
        <v>189</v>
      </c>
      <c r="B103" s="55" t="s">
        <v>190</v>
      </c>
      <c r="C103" s="57">
        <v>153</v>
      </c>
      <c r="D103" s="57">
        <v>153</v>
      </c>
    </row>
    <row r="104" spans="1:4" ht="12.75">
      <c r="A104" s="66" t="s">
        <v>191</v>
      </c>
      <c r="B104" s="55" t="s">
        <v>192</v>
      </c>
      <c r="C104" s="57">
        <v>521</v>
      </c>
      <c r="D104" s="57">
        <v>441</v>
      </c>
    </row>
    <row r="105" spans="1:4" ht="12.75">
      <c r="A105" s="67"/>
      <c r="B105" s="56" t="s">
        <v>193</v>
      </c>
      <c r="C105" s="61">
        <f>C103+C104</f>
        <v>674</v>
      </c>
      <c r="D105" s="61">
        <f>D103+D104</f>
        <v>594</v>
      </c>
    </row>
    <row r="106" spans="1:4" ht="12.75">
      <c r="A106" s="59" t="s">
        <v>150</v>
      </c>
      <c r="B106" s="55" t="s">
        <v>194</v>
      </c>
      <c r="C106" s="57">
        <v>3195</v>
      </c>
      <c r="D106" s="57">
        <v>976</v>
      </c>
    </row>
    <row r="107" spans="1:4" ht="12.75">
      <c r="A107" s="59" t="s">
        <v>153</v>
      </c>
      <c r="B107" s="55" t="s">
        <v>195</v>
      </c>
      <c r="C107" s="57">
        <v>416</v>
      </c>
      <c r="D107" s="57">
        <v>10</v>
      </c>
    </row>
    <row r="108" spans="1:4" ht="12.75">
      <c r="A108" s="68"/>
      <c r="B108" s="60" t="s">
        <v>220</v>
      </c>
      <c r="C108" s="61">
        <f>C99+C105+C106+C107</f>
        <v>4304</v>
      </c>
      <c r="D108" s="61">
        <f>D99+D105+D106+D107</f>
        <v>1598</v>
      </c>
    </row>
    <row r="109" spans="1:4" ht="22.5">
      <c r="A109" s="38" t="s">
        <v>25</v>
      </c>
      <c r="B109" s="55" t="s">
        <v>221</v>
      </c>
      <c r="C109" s="57"/>
      <c r="D109" s="57"/>
    </row>
    <row r="110" spans="1:4" ht="12.75">
      <c r="A110" s="54" t="s">
        <v>34</v>
      </c>
      <c r="B110" s="55" t="s">
        <v>207</v>
      </c>
      <c r="C110" s="61"/>
      <c r="D110" s="61"/>
    </row>
    <row r="111" spans="1:4" ht="12.75">
      <c r="A111" s="56" t="s">
        <v>96</v>
      </c>
      <c r="B111" s="55" t="s">
        <v>222</v>
      </c>
      <c r="C111" s="57">
        <v>-90</v>
      </c>
      <c r="D111" s="57">
        <v>-30</v>
      </c>
    </row>
    <row r="112" spans="1:4" ht="12.75">
      <c r="A112" s="56" t="s">
        <v>98</v>
      </c>
      <c r="B112" s="55" t="s">
        <v>209</v>
      </c>
      <c r="C112" s="57">
        <v>-3927</v>
      </c>
      <c r="D112" s="57">
        <v>-759</v>
      </c>
    </row>
    <row r="113" spans="1:4" ht="12.75">
      <c r="A113" s="56" t="s">
        <v>150</v>
      </c>
      <c r="B113" s="55" t="s">
        <v>223</v>
      </c>
      <c r="C113" s="57">
        <v>-103</v>
      </c>
      <c r="D113" s="57">
        <v>-134</v>
      </c>
    </row>
    <row r="114" spans="1:4" ht="12.75">
      <c r="A114" s="56"/>
      <c r="B114" s="60" t="s">
        <v>204</v>
      </c>
      <c r="C114" s="61">
        <f>C111+C112+C113</f>
        <v>-4120</v>
      </c>
      <c r="D114" s="61">
        <f>D111+D112+D113</f>
        <v>-923</v>
      </c>
    </row>
    <row r="115" spans="1:4" ht="22.5">
      <c r="A115" s="38" t="s">
        <v>36</v>
      </c>
      <c r="B115" s="55" t="s">
        <v>224</v>
      </c>
      <c r="C115" s="57"/>
      <c r="D115" s="57"/>
    </row>
    <row r="116" spans="1:4" ht="12.75">
      <c r="A116" s="38" t="s">
        <v>38</v>
      </c>
      <c r="B116" s="55" t="s">
        <v>225</v>
      </c>
      <c r="C116" s="57">
        <v>2</v>
      </c>
      <c r="D116" s="57">
        <v>66</v>
      </c>
    </row>
    <row r="117" spans="1:4" ht="12.75">
      <c r="A117" s="38" t="s">
        <v>110</v>
      </c>
      <c r="B117" s="55" t="s">
        <v>226</v>
      </c>
      <c r="C117" s="57">
        <v>-303</v>
      </c>
      <c r="D117" s="57">
        <v>-248</v>
      </c>
    </row>
    <row r="118" spans="1:4" ht="12.75">
      <c r="A118" s="38" t="s">
        <v>112</v>
      </c>
      <c r="B118" s="55" t="s">
        <v>227</v>
      </c>
      <c r="C118" s="61">
        <f>C96+C97+C108+C109+C114+C115+C116+C117</f>
        <v>-1560</v>
      </c>
      <c r="D118" s="61">
        <f>D96+D97+D108+D109+D114+D115+D116+D117</f>
        <v>-1141</v>
      </c>
    </row>
    <row r="119" spans="1:4" ht="12.75">
      <c r="A119" s="38" t="s">
        <v>181</v>
      </c>
      <c r="B119" s="55" t="s">
        <v>228</v>
      </c>
      <c r="C119" s="57">
        <v>23</v>
      </c>
      <c r="D119" s="57">
        <v>45</v>
      </c>
    </row>
    <row r="120" spans="1:4" ht="12.75">
      <c r="A120" s="38" t="s">
        <v>213</v>
      </c>
      <c r="B120" s="55" t="s">
        <v>229</v>
      </c>
      <c r="C120" s="57">
        <v>-138</v>
      </c>
      <c r="D120" s="57">
        <v>-18</v>
      </c>
    </row>
    <row r="121" spans="1:4" ht="12.75">
      <c r="A121" s="38" t="s">
        <v>230</v>
      </c>
      <c r="B121" s="55" t="s">
        <v>231</v>
      </c>
      <c r="C121" s="61">
        <f>C119+C120</f>
        <v>-115</v>
      </c>
      <c r="D121" s="61">
        <f>D119+D120</f>
        <v>27</v>
      </c>
    </row>
    <row r="122" spans="1:4" ht="12.75">
      <c r="A122" s="38" t="s">
        <v>232</v>
      </c>
      <c r="B122" s="55" t="s">
        <v>233</v>
      </c>
      <c r="C122" s="57"/>
      <c r="D122" s="57"/>
    </row>
    <row r="123" spans="1:4" ht="12.75">
      <c r="A123" s="38" t="s">
        <v>234</v>
      </c>
      <c r="B123" s="55" t="s">
        <v>235</v>
      </c>
      <c r="C123" s="57"/>
      <c r="D123" s="57"/>
    </row>
    <row r="124" spans="1:4" ht="12">
      <c r="A124" s="38" t="s">
        <v>236</v>
      </c>
      <c r="B124" s="55" t="s">
        <v>237</v>
      </c>
      <c r="C124" s="70">
        <f>C118+C121+C122+C123</f>
        <v>-1675</v>
      </c>
      <c r="D124" s="70">
        <f>D118+D121+D122+D123</f>
        <v>-1114</v>
      </c>
    </row>
    <row r="125" spans="1:4">
      <c r="A125" s="73"/>
      <c r="B125" s="73"/>
    </row>
    <row r="126" spans="1:4" ht="22.5">
      <c r="A126" s="47"/>
      <c r="B126" s="74" t="s">
        <v>139</v>
      </c>
      <c r="C126" s="74" t="s">
        <v>140</v>
      </c>
      <c r="D126" s="75"/>
    </row>
  </sheetData>
  <sheetProtection password="CB83" sheet="1"/>
  <mergeCells count="6">
    <mergeCell ref="B1:D1"/>
    <mergeCell ref="A2:D2"/>
    <mergeCell ref="A3:D3"/>
    <mergeCell ref="A4:D4"/>
    <mergeCell ref="A6:B6"/>
    <mergeCell ref="A7:B7"/>
  </mergeCells>
  <printOptions horizontalCentered="1"/>
  <pageMargins left="0.31496062992125984" right="0.27559055118110237" top="0.24" bottom="0.15748031496062992" header="0.26" footer="0.15748031496062992"/>
  <pageSetup paperSize="9" scale="83" orientation="portrait" r:id="rId1"/>
  <headerFooter alignWithMargins="0"/>
  <rowBreaks count="1" manualBreakCount="1">
    <brk id="7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5"/>
  <sheetViews>
    <sheetView topLeftCell="A25" workbookViewId="0">
      <selection activeCell="B90" sqref="B90"/>
    </sheetView>
  </sheetViews>
  <sheetFormatPr defaultRowHeight="12.75"/>
  <cols>
    <col min="1" max="1" width="3.42578125" customWidth="1"/>
    <col min="2" max="2" width="48.7109375" style="105" customWidth="1"/>
    <col min="3" max="3" width="17" customWidth="1"/>
    <col min="4" max="4" width="16.85546875" customWidth="1"/>
  </cols>
  <sheetData>
    <row r="1" spans="1:7" s="77" customFormat="1" ht="15" customHeight="1">
      <c r="A1" s="76"/>
      <c r="B1" s="1" t="s">
        <v>238</v>
      </c>
      <c r="C1" s="1"/>
      <c r="D1" s="1"/>
      <c r="E1" s="76"/>
      <c r="F1" s="76"/>
      <c r="G1" s="76"/>
    </row>
    <row r="2" spans="1:7" s="77" customFormat="1">
      <c r="A2" s="76"/>
      <c r="B2" s="78"/>
      <c r="C2" s="76"/>
      <c r="D2" s="76"/>
      <c r="E2" s="76"/>
      <c r="F2" s="76"/>
      <c r="G2" s="76"/>
    </row>
    <row r="3" spans="1:7" s="77" customFormat="1" ht="15.75">
      <c r="A3" s="76"/>
      <c r="B3" s="79" t="s">
        <v>239</v>
      </c>
      <c r="C3" s="79"/>
      <c r="D3" s="79"/>
      <c r="E3" s="76"/>
      <c r="F3" s="76"/>
      <c r="G3" s="76"/>
    </row>
    <row r="4" spans="1:7" s="77" customFormat="1">
      <c r="A4" s="76"/>
      <c r="B4" s="80" t="s">
        <v>240</v>
      </c>
      <c r="C4" s="80"/>
      <c r="D4" s="80"/>
      <c r="E4" s="76"/>
      <c r="F4" s="76"/>
      <c r="G4" s="76"/>
    </row>
    <row r="5" spans="1:7" s="77" customFormat="1">
      <c r="A5" s="76"/>
      <c r="B5" s="81">
        <v>41912</v>
      </c>
      <c r="C5" s="80"/>
      <c r="D5" s="80"/>
      <c r="E5" s="76"/>
      <c r="F5" s="76"/>
      <c r="G5" s="76"/>
    </row>
    <row r="6" spans="1:7" s="77" customFormat="1">
      <c r="A6" s="76"/>
      <c r="B6" s="78"/>
      <c r="C6" s="76"/>
      <c r="D6" s="76"/>
      <c r="E6" s="76"/>
      <c r="F6" s="76"/>
      <c r="G6" s="76"/>
    </row>
    <row r="7" spans="1:7" s="77" customFormat="1" ht="30" customHeight="1">
      <c r="A7" s="82"/>
      <c r="B7" s="83"/>
      <c r="C7" s="84" t="s">
        <v>241</v>
      </c>
      <c r="D7" s="84" t="s">
        <v>242</v>
      </c>
      <c r="E7" s="76"/>
      <c r="F7" s="76"/>
      <c r="G7" s="76"/>
    </row>
    <row r="8" spans="1:7" s="77" customFormat="1">
      <c r="A8" s="85" t="s">
        <v>15</v>
      </c>
      <c r="B8" s="86" t="s">
        <v>243</v>
      </c>
      <c r="C8" s="87"/>
      <c r="D8" s="87"/>
      <c r="E8" s="76"/>
      <c r="F8" s="76"/>
      <c r="G8" s="76"/>
    </row>
    <row r="9" spans="1:7" s="77" customFormat="1">
      <c r="A9" s="88" t="s">
        <v>19</v>
      </c>
      <c r="B9" s="83" t="s">
        <v>244</v>
      </c>
      <c r="C9" s="89">
        <f>C10+C11</f>
        <v>53640</v>
      </c>
      <c r="D9" s="89">
        <f>D10+D11</f>
        <v>46764</v>
      </c>
      <c r="E9" s="76"/>
      <c r="F9" s="76"/>
      <c r="G9" s="76"/>
    </row>
    <row r="10" spans="1:7" s="77" customFormat="1">
      <c r="A10" s="88" t="s">
        <v>245</v>
      </c>
      <c r="B10" s="83" t="s">
        <v>246</v>
      </c>
      <c r="C10" s="90">
        <v>47817</v>
      </c>
      <c r="D10" s="90">
        <v>42759</v>
      </c>
      <c r="E10" s="76"/>
      <c r="F10" s="76"/>
      <c r="G10" s="76"/>
    </row>
    <row r="11" spans="1:7" s="77" customFormat="1">
      <c r="A11" s="91" t="s">
        <v>247</v>
      </c>
      <c r="B11" s="83" t="s">
        <v>248</v>
      </c>
      <c r="C11" s="90">
        <v>5823</v>
      </c>
      <c r="D11" s="90">
        <v>4005</v>
      </c>
      <c r="E11" s="76"/>
      <c r="F11" s="76"/>
      <c r="G11" s="76"/>
    </row>
    <row r="12" spans="1:7" s="77" customFormat="1">
      <c r="A12" s="88" t="s">
        <v>21</v>
      </c>
      <c r="B12" s="83" t="s">
        <v>249</v>
      </c>
      <c r="C12" s="90">
        <v>-2025</v>
      </c>
      <c r="D12" s="90">
        <v>-1934</v>
      </c>
      <c r="E12" s="76"/>
      <c r="F12" s="76"/>
      <c r="G12" s="76"/>
    </row>
    <row r="13" spans="1:7" s="77" customFormat="1">
      <c r="A13" s="88" t="s">
        <v>23</v>
      </c>
      <c r="B13" s="83" t="s">
        <v>250</v>
      </c>
      <c r="C13" s="89">
        <f>C14+C15</f>
        <v>-38324</v>
      </c>
      <c r="D13" s="89">
        <f>D14+D15</f>
        <v>-37516</v>
      </c>
      <c r="E13" s="76"/>
      <c r="F13" s="76"/>
      <c r="G13" s="76"/>
    </row>
    <row r="14" spans="1:7" s="77" customFormat="1">
      <c r="A14" s="88" t="s">
        <v>245</v>
      </c>
      <c r="B14" s="83" t="s">
        <v>246</v>
      </c>
      <c r="C14" s="92">
        <v>-37797</v>
      </c>
      <c r="D14" s="92">
        <v>-35714</v>
      </c>
      <c r="E14" s="76"/>
      <c r="F14" s="76"/>
      <c r="G14" s="76"/>
    </row>
    <row r="15" spans="1:7" s="77" customFormat="1">
      <c r="A15" s="91" t="s">
        <v>247</v>
      </c>
      <c r="B15" s="83" t="s">
        <v>251</v>
      </c>
      <c r="C15" s="92">
        <v>-527</v>
      </c>
      <c r="D15" s="92">
        <v>-1802</v>
      </c>
      <c r="E15" s="76"/>
      <c r="F15" s="76"/>
      <c r="G15" s="76"/>
    </row>
    <row r="16" spans="1:7" s="77" customFormat="1">
      <c r="A16" s="91" t="s">
        <v>25</v>
      </c>
      <c r="B16" s="83" t="s">
        <v>252</v>
      </c>
      <c r="C16" s="92">
        <v>966</v>
      </c>
      <c r="D16" s="92">
        <v>643</v>
      </c>
      <c r="E16" s="76"/>
      <c r="F16" s="76"/>
      <c r="G16" s="76"/>
    </row>
    <row r="17" spans="1:7" s="77" customFormat="1">
      <c r="A17" s="91" t="s">
        <v>34</v>
      </c>
      <c r="B17" s="83" t="s">
        <v>253</v>
      </c>
      <c r="C17" s="92">
        <v>-13532</v>
      </c>
      <c r="D17" s="92">
        <v>-12887</v>
      </c>
      <c r="E17" s="76"/>
      <c r="F17" s="76"/>
      <c r="G17" s="76"/>
    </row>
    <row r="18" spans="1:7" s="77" customFormat="1">
      <c r="A18" s="91" t="s">
        <v>36</v>
      </c>
      <c r="B18" s="83" t="s">
        <v>254</v>
      </c>
      <c r="C18" s="92">
        <v>-7047</v>
      </c>
      <c r="D18" s="92">
        <v>-5683</v>
      </c>
      <c r="E18" s="76"/>
      <c r="F18" s="76"/>
      <c r="G18" s="76"/>
    </row>
    <row r="19" spans="1:7" s="77" customFormat="1">
      <c r="A19" s="91" t="s">
        <v>38</v>
      </c>
      <c r="B19" s="83" t="s">
        <v>255</v>
      </c>
      <c r="C19" s="92">
        <v>-1833</v>
      </c>
      <c r="D19" s="92">
        <v>-1437</v>
      </c>
      <c r="E19" s="76"/>
      <c r="F19" s="76"/>
      <c r="G19" s="76"/>
    </row>
    <row r="20" spans="1:7" s="77" customFormat="1">
      <c r="A20" s="91" t="s">
        <v>110</v>
      </c>
      <c r="B20" s="83" t="s">
        <v>256</v>
      </c>
      <c r="C20" s="92">
        <v>19</v>
      </c>
      <c r="D20" s="92"/>
      <c r="E20" s="76"/>
      <c r="F20" s="76"/>
      <c r="G20" s="76"/>
    </row>
    <row r="21" spans="1:7" s="77" customFormat="1">
      <c r="A21" s="91" t="s">
        <v>112</v>
      </c>
      <c r="B21" s="83" t="s">
        <v>257</v>
      </c>
      <c r="C21" s="92">
        <v>1</v>
      </c>
      <c r="D21" s="92">
        <v>3</v>
      </c>
      <c r="E21" s="76"/>
      <c r="F21" s="76"/>
      <c r="G21" s="76"/>
    </row>
    <row r="22" spans="1:7" s="77" customFormat="1">
      <c r="A22" s="91" t="s">
        <v>181</v>
      </c>
      <c r="B22" s="83" t="s">
        <v>258</v>
      </c>
      <c r="C22" s="92"/>
      <c r="D22" s="92"/>
      <c r="E22" s="76"/>
      <c r="F22" s="76"/>
      <c r="G22" s="76"/>
    </row>
    <row r="23" spans="1:7" s="77" customFormat="1">
      <c r="A23" s="91" t="s">
        <v>213</v>
      </c>
      <c r="B23" s="83" t="s">
        <v>259</v>
      </c>
      <c r="C23" s="92">
        <v>-1013</v>
      </c>
      <c r="D23" s="92">
        <v>-996</v>
      </c>
      <c r="E23" s="76"/>
      <c r="F23" s="76"/>
      <c r="G23" s="76"/>
    </row>
    <row r="24" spans="1:7" s="77" customFormat="1">
      <c r="A24" s="91" t="s">
        <v>230</v>
      </c>
      <c r="B24" s="83" t="s">
        <v>260</v>
      </c>
      <c r="C24" s="92">
        <v>6108</v>
      </c>
      <c r="D24" s="92">
        <v>10244</v>
      </c>
      <c r="E24" s="76"/>
      <c r="F24" s="76"/>
      <c r="G24" s="76"/>
    </row>
    <row r="25" spans="1:7" s="77" customFormat="1">
      <c r="A25" s="93" t="s">
        <v>232</v>
      </c>
      <c r="B25" s="94" t="s">
        <v>261</v>
      </c>
      <c r="C25" s="89">
        <f>SUM(C16:C24)+C9+C12+C13</f>
        <v>-3040</v>
      </c>
      <c r="D25" s="89">
        <f>SUM(D16:D24)+D9+D12+D13</f>
        <v>-2799</v>
      </c>
      <c r="E25" s="76"/>
      <c r="F25" s="76"/>
      <c r="G25" s="76"/>
    </row>
    <row r="26" spans="1:7" s="77" customFormat="1">
      <c r="A26" s="88"/>
      <c r="B26" s="83" t="s">
        <v>51</v>
      </c>
      <c r="C26" s="87"/>
      <c r="D26" s="87"/>
      <c r="E26" s="76"/>
      <c r="F26" s="76"/>
      <c r="G26" s="76"/>
    </row>
    <row r="27" spans="1:7" s="77" customFormat="1">
      <c r="A27" s="85" t="s">
        <v>17</v>
      </c>
      <c r="B27" s="86" t="s">
        <v>262</v>
      </c>
      <c r="C27" s="87"/>
      <c r="D27" s="87"/>
      <c r="E27" s="76"/>
      <c r="F27" s="76"/>
      <c r="G27" s="76"/>
    </row>
    <row r="28" spans="1:7" s="77" customFormat="1">
      <c r="A28" s="88" t="s">
        <v>19</v>
      </c>
      <c r="B28" s="83" t="s">
        <v>263</v>
      </c>
      <c r="C28" s="95">
        <v>8524</v>
      </c>
      <c r="D28" s="95">
        <v>4020</v>
      </c>
      <c r="E28" s="76"/>
      <c r="F28" s="76"/>
      <c r="G28" s="76"/>
    </row>
    <row r="29" spans="1:7" s="77" customFormat="1">
      <c r="A29" s="88" t="s">
        <v>21</v>
      </c>
      <c r="B29" s="83" t="s">
        <v>264</v>
      </c>
      <c r="C29" s="95">
        <v>0</v>
      </c>
      <c r="D29" s="95">
        <v>0</v>
      </c>
      <c r="E29" s="76"/>
      <c r="F29" s="76"/>
      <c r="G29" s="76"/>
    </row>
    <row r="30" spans="1:7" s="77" customFormat="1">
      <c r="A30" s="88" t="s">
        <v>23</v>
      </c>
      <c r="B30" s="83" t="s">
        <v>265</v>
      </c>
      <c r="C30" s="95">
        <v>19012</v>
      </c>
      <c r="D30" s="95">
        <v>4459</v>
      </c>
      <c r="E30" s="76"/>
      <c r="F30" s="76"/>
      <c r="G30" s="76"/>
    </row>
    <row r="31" spans="1:7" s="77" customFormat="1">
      <c r="A31" s="88" t="s">
        <v>25</v>
      </c>
      <c r="B31" s="83" t="s">
        <v>266</v>
      </c>
      <c r="C31" s="95">
        <v>-19024</v>
      </c>
      <c r="D31" s="95">
        <v>-6502</v>
      </c>
      <c r="E31" s="76"/>
      <c r="F31" s="76"/>
      <c r="G31" s="76"/>
    </row>
    <row r="32" spans="1:7" s="77" customFormat="1">
      <c r="A32" s="88" t="s">
        <v>34</v>
      </c>
      <c r="B32" s="83" t="s">
        <v>267</v>
      </c>
      <c r="C32" s="95">
        <v>0</v>
      </c>
      <c r="D32" s="95">
        <v>0</v>
      </c>
      <c r="E32" s="76"/>
      <c r="F32" s="76"/>
      <c r="G32" s="76"/>
    </row>
    <row r="33" spans="1:7" s="77" customFormat="1">
      <c r="A33" s="88" t="s">
        <v>36</v>
      </c>
      <c r="B33" s="83" t="s">
        <v>268</v>
      </c>
      <c r="C33" s="95">
        <v>-8311</v>
      </c>
      <c r="D33" s="95">
        <v>-644</v>
      </c>
      <c r="E33" s="76"/>
      <c r="F33" s="76"/>
      <c r="G33" s="76"/>
    </row>
    <row r="34" spans="1:7" s="77" customFormat="1">
      <c r="A34" s="88" t="s">
        <v>38</v>
      </c>
      <c r="B34" s="83" t="s">
        <v>269</v>
      </c>
      <c r="C34" s="95">
        <v>1042</v>
      </c>
      <c r="D34" s="95">
        <v>288</v>
      </c>
      <c r="E34" s="76"/>
      <c r="F34" s="76"/>
      <c r="G34" s="76"/>
    </row>
    <row r="35" spans="1:7" s="77" customFormat="1" ht="12.75" customHeight="1">
      <c r="A35" s="96" t="s">
        <v>110</v>
      </c>
      <c r="B35" s="94" t="s">
        <v>270</v>
      </c>
      <c r="C35" s="89">
        <f>SUM(C28:C34)</f>
        <v>1243</v>
      </c>
      <c r="D35" s="89">
        <f>SUM(D28:D34)</f>
        <v>1621</v>
      </c>
      <c r="E35" s="76"/>
      <c r="F35" s="76"/>
      <c r="G35" s="76"/>
    </row>
    <row r="36" spans="1:7" s="77" customFormat="1">
      <c r="A36" s="88"/>
      <c r="B36" s="86"/>
      <c r="C36" s="87"/>
      <c r="D36" s="87"/>
      <c r="E36" s="76"/>
      <c r="F36" s="76"/>
      <c r="G36" s="76"/>
    </row>
    <row r="37" spans="1:7" s="77" customFormat="1">
      <c r="A37" s="85" t="s">
        <v>27</v>
      </c>
      <c r="B37" s="86" t="s">
        <v>271</v>
      </c>
      <c r="C37" s="87"/>
      <c r="D37" s="87"/>
      <c r="E37" s="76"/>
      <c r="F37" s="76"/>
      <c r="G37" s="76"/>
    </row>
    <row r="38" spans="1:7" s="77" customFormat="1">
      <c r="A38" s="88" t="s">
        <v>19</v>
      </c>
      <c r="B38" s="83" t="s">
        <v>272</v>
      </c>
      <c r="C38" s="97"/>
      <c r="D38" s="97"/>
      <c r="E38" s="76"/>
      <c r="F38" s="76"/>
      <c r="G38" s="76"/>
    </row>
    <row r="39" spans="1:7" s="77" customFormat="1">
      <c r="A39" s="88" t="s">
        <v>21</v>
      </c>
      <c r="B39" s="83" t="s">
        <v>273</v>
      </c>
      <c r="C39" s="97">
        <v>0</v>
      </c>
      <c r="D39" s="97">
        <v>-10</v>
      </c>
      <c r="E39" s="76"/>
      <c r="F39" s="76"/>
      <c r="G39" s="76"/>
    </row>
    <row r="40" spans="1:7" s="77" customFormat="1">
      <c r="A40" s="88" t="s">
        <v>23</v>
      </c>
      <c r="B40" s="83" t="s">
        <v>274</v>
      </c>
      <c r="C40" s="97"/>
      <c r="D40" s="97"/>
      <c r="E40" s="76"/>
      <c r="F40" s="76"/>
      <c r="G40" s="76"/>
    </row>
    <row r="41" spans="1:7" s="77" customFormat="1">
      <c r="A41" s="88" t="s">
        <v>25</v>
      </c>
      <c r="B41" s="83" t="s">
        <v>275</v>
      </c>
      <c r="C41" s="97"/>
      <c r="D41" s="97"/>
      <c r="E41" s="76"/>
      <c r="F41" s="76"/>
      <c r="G41" s="76"/>
    </row>
    <row r="42" spans="1:7" s="77" customFormat="1">
      <c r="A42" s="88" t="s">
        <v>34</v>
      </c>
      <c r="B42" s="83" t="s">
        <v>276</v>
      </c>
      <c r="C42" s="97">
        <v>-76</v>
      </c>
      <c r="D42" s="97">
        <v>-93</v>
      </c>
      <c r="E42" s="76"/>
      <c r="F42" s="76"/>
      <c r="G42" s="76"/>
    </row>
    <row r="43" spans="1:7" s="77" customFormat="1">
      <c r="A43" s="88" t="s">
        <v>36</v>
      </c>
      <c r="B43" s="83" t="s">
        <v>277</v>
      </c>
      <c r="C43" s="97"/>
      <c r="D43" s="97"/>
      <c r="E43" s="76"/>
      <c r="F43" s="76"/>
      <c r="G43" s="76"/>
    </row>
    <row r="44" spans="1:7" s="77" customFormat="1">
      <c r="A44" s="88" t="s">
        <v>38</v>
      </c>
      <c r="B44" s="83" t="s">
        <v>278</v>
      </c>
      <c r="C44" s="97">
        <v>-197</v>
      </c>
      <c r="D44" s="97">
        <v>-177</v>
      </c>
      <c r="E44" s="76"/>
      <c r="F44" s="76"/>
      <c r="G44" s="76"/>
    </row>
    <row r="45" spans="1:7" s="77" customFormat="1">
      <c r="A45" s="96" t="s">
        <v>110</v>
      </c>
      <c r="B45" s="94" t="s">
        <v>279</v>
      </c>
      <c r="C45" s="89">
        <f>SUM(C38:C44)</f>
        <v>-273</v>
      </c>
      <c r="D45" s="89">
        <f>SUM(D38:D44)</f>
        <v>-280</v>
      </c>
      <c r="E45" s="76"/>
      <c r="F45" s="76"/>
      <c r="G45" s="76"/>
    </row>
    <row r="46" spans="1:7" s="77" customFormat="1">
      <c r="A46" s="88"/>
      <c r="B46" s="86"/>
      <c r="C46" s="87"/>
      <c r="D46" s="87"/>
      <c r="E46" s="76"/>
      <c r="F46" s="76"/>
      <c r="G46" s="76"/>
    </row>
    <row r="47" spans="1:7" s="77" customFormat="1" ht="25.5" customHeight="1">
      <c r="A47" s="85" t="s">
        <v>39</v>
      </c>
      <c r="B47" s="86" t="s">
        <v>280</v>
      </c>
      <c r="C47" s="87">
        <f>SUM(C45,C35,C25,)</f>
        <v>-2070</v>
      </c>
      <c r="D47" s="87">
        <f>SUM(D45,D35,D25,)</f>
        <v>-1458</v>
      </c>
      <c r="E47" s="76"/>
      <c r="F47" s="76"/>
      <c r="G47" s="76"/>
    </row>
    <row r="48" spans="1:7" s="77" customFormat="1">
      <c r="A48" s="88"/>
      <c r="B48" s="86"/>
      <c r="C48" s="87"/>
      <c r="D48" s="87"/>
      <c r="E48" s="76"/>
      <c r="F48" s="76"/>
      <c r="G48" s="76"/>
    </row>
    <row r="49" spans="1:7" s="77" customFormat="1">
      <c r="A49" s="85" t="s">
        <v>86</v>
      </c>
      <c r="B49" s="86" t="s">
        <v>281</v>
      </c>
      <c r="C49" s="98">
        <v>12669</v>
      </c>
      <c r="D49" s="98">
        <v>7214</v>
      </c>
      <c r="E49" s="76"/>
      <c r="F49" s="76"/>
      <c r="G49" s="76"/>
    </row>
    <row r="50" spans="1:7" s="77" customFormat="1">
      <c r="A50" s="88"/>
      <c r="B50" s="86"/>
      <c r="C50" s="87"/>
      <c r="D50" s="87"/>
      <c r="E50" s="76"/>
      <c r="F50" s="76"/>
      <c r="G50" s="76"/>
    </row>
    <row r="51" spans="1:7" s="77" customFormat="1">
      <c r="A51" s="85" t="s">
        <v>88</v>
      </c>
      <c r="B51" s="86" t="s">
        <v>282</v>
      </c>
      <c r="C51" s="87">
        <f>C47+C49</f>
        <v>10599</v>
      </c>
      <c r="D51" s="87">
        <f>D47+D49</f>
        <v>5756</v>
      </c>
      <c r="E51" s="76"/>
      <c r="F51" s="76"/>
      <c r="G51" s="76"/>
    </row>
    <row r="52" spans="1:7" s="77" customFormat="1">
      <c r="A52" s="76"/>
      <c r="B52" s="99"/>
      <c r="C52" s="100"/>
      <c r="D52" s="100"/>
      <c r="E52" s="76"/>
      <c r="F52" s="76"/>
      <c r="G52" s="76"/>
    </row>
    <row r="53" spans="1:7" s="77" customFormat="1">
      <c r="A53" s="76"/>
      <c r="B53" s="101"/>
      <c r="C53" s="76"/>
      <c r="D53" s="76"/>
      <c r="E53" s="76"/>
      <c r="F53" s="76"/>
      <c r="G53" s="76"/>
    </row>
    <row r="54" spans="1:7">
      <c r="A54" s="102"/>
      <c r="B54" s="74" t="s">
        <v>283</v>
      </c>
      <c r="C54" s="74" t="s">
        <v>140</v>
      </c>
      <c r="D54" s="103"/>
      <c r="E54" s="76"/>
      <c r="F54" s="76"/>
      <c r="G54" s="76"/>
    </row>
    <row r="55" spans="1:7">
      <c r="A55" s="76"/>
      <c r="B55" s="78"/>
      <c r="C55" s="76"/>
      <c r="D55" s="76"/>
      <c r="E55" s="76"/>
      <c r="F55" s="76"/>
      <c r="G55" s="76"/>
    </row>
    <row r="56" spans="1:7">
      <c r="A56" s="76"/>
      <c r="B56" s="78"/>
      <c r="C56" s="76"/>
      <c r="D56" s="76"/>
      <c r="E56" s="76"/>
      <c r="F56" s="76"/>
      <c r="G56" s="76"/>
    </row>
    <row r="57" spans="1:7">
      <c r="A57" s="76"/>
      <c r="B57" s="78"/>
      <c r="C57" s="76"/>
      <c r="D57" s="76"/>
      <c r="E57" s="76"/>
      <c r="F57" s="76"/>
      <c r="G57" s="76"/>
    </row>
    <row r="58" spans="1:7">
      <c r="A58" s="76"/>
      <c r="B58" s="104"/>
      <c r="C58" s="104"/>
      <c r="D58" s="104"/>
      <c r="E58" s="76"/>
      <c r="F58" s="76"/>
      <c r="G58" s="76"/>
    </row>
    <row r="59" spans="1:7">
      <c r="A59" s="76"/>
      <c r="B59" s="78"/>
      <c r="C59" s="76"/>
      <c r="D59" s="76"/>
      <c r="E59" s="76"/>
      <c r="F59" s="76"/>
      <c r="G59" s="76"/>
    </row>
    <row r="60" spans="1:7">
      <c r="A60" s="76"/>
      <c r="B60" s="78"/>
      <c r="C60" s="76"/>
      <c r="D60" s="76"/>
      <c r="E60" s="76"/>
      <c r="F60" s="76"/>
      <c r="G60" s="76"/>
    </row>
    <row r="61" spans="1:7">
      <c r="A61" s="76"/>
      <c r="B61" s="78"/>
      <c r="C61" s="76"/>
      <c r="D61" s="76"/>
      <c r="E61" s="76"/>
      <c r="F61" s="76"/>
      <c r="G61" s="76"/>
    </row>
    <row r="62" spans="1:7">
      <c r="A62" s="76"/>
      <c r="B62" s="78"/>
      <c r="C62" s="76"/>
      <c r="D62" s="76"/>
      <c r="E62" s="76"/>
      <c r="F62" s="76"/>
      <c r="G62" s="76"/>
    </row>
    <row r="63" spans="1:7">
      <c r="A63" s="76"/>
      <c r="B63" s="78"/>
      <c r="C63" s="76"/>
      <c r="D63" s="76"/>
      <c r="E63" s="76"/>
      <c r="F63" s="76"/>
      <c r="G63" s="76"/>
    </row>
    <row r="64" spans="1:7">
      <c r="A64" s="76"/>
      <c r="B64" s="78"/>
      <c r="C64" s="76"/>
      <c r="D64" s="76"/>
      <c r="E64" s="76"/>
      <c r="F64" s="76"/>
      <c r="G64" s="76"/>
    </row>
    <row r="65" spans="1:7">
      <c r="A65" s="76"/>
      <c r="B65" s="78"/>
      <c r="C65" s="76"/>
      <c r="D65" s="76"/>
      <c r="E65" s="76"/>
      <c r="F65" s="76"/>
      <c r="G65" s="76"/>
    </row>
    <row r="66" spans="1:7">
      <c r="A66" s="76"/>
      <c r="B66" s="78"/>
      <c r="C66" s="76"/>
      <c r="D66" s="76"/>
      <c r="E66" s="76"/>
      <c r="F66" s="76"/>
      <c r="G66" s="76"/>
    </row>
    <row r="67" spans="1:7">
      <c r="A67" s="76"/>
      <c r="B67" s="78"/>
      <c r="C67" s="76"/>
      <c r="D67" s="76"/>
      <c r="E67" s="76"/>
      <c r="F67" s="76"/>
      <c r="G67" s="76"/>
    </row>
    <row r="68" spans="1:7">
      <c r="A68" s="76"/>
      <c r="B68" s="78"/>
      <c r="C68" s="76"/>
      <c r="D68" s="76"/>
      <c r="E68" s="76"/>
      <c r="F68" s="76"/>
      <c r="G68" s="76"/>
    </row>
    <row r="69" spans="1:7">
      <c r="A69" s="76"/>
      <c r="B69" s="78"/>
      <c r="C69" s="76"/>
      <c r="D69" s="76"/>
      <c r="E69" s="76"/>
      <c r="F69" s="76"/>
      <c r="G69" s="76"/>
    </row>
    <row r="70" spans="1:7">
      <c r="A70" s="76"/>
      <c r="B70" s="78"/>
      <c r="C70" s="76"/>
      <c r="D70" s="76"/>
      <c r="E70" s="76"/>
      <c r="F70" s="76"/>
      <c r="G70" s="76"/>
    </row>
    <row r="71" spans="1:7">
      <c r="A71" s="76"/>
      <c r="B71" s="78"/>
      <c r="C71" s="76"/>
      <c r="D71" s="76"/>
      <c r="E71" s="76"/>
      <c r="F71" s="76"/>
      <c r="G71" s="76"/>
    </row>
    <row r="72" spans="1:7">
      <c r="A72" s="76"/>
      <c r="B72" s="78"/>
      <c r="C72" s="76"/>
      <c r="D72" s="76"/>
      <c r="E72" s="76"/>
      <c r="F72" s="76"/>
      <c r="G72" s="76"/>
    </row>
    <row r="73" spans="1:7">
      <c r="A73" s="76"/>
      <c r="B73" s="78"/>
      <c r="C73" s="76"/>
      <c r="D73" s="76"/>
      <c r="E73" s="76"/>
      <c r="F73" s="76"/>
      <c r="G73" s="76"/>
    </row>
    <row r="74" spans="1:7">
      <c r="A74" s="76"/>
      <c r="B74" s="78"/>
      <c r="C74" s="76"/>
      <c r="D74" s="76"/>
      <c r="E74" s="76"/>
      <c r="F74" s="76"/>
      <c r="G74" s="76"/>
    </row>
    <row r="75" spans="1:7">
      <c r="A75" s="76"/>
      <c r="B75" s="78"/>
      <c r="C75" s="76"/>
      <c r="D75" s="76"/>
      <c r="E75" s="76"/>
      <c r="F75" s="76"/>
      <c r="G75" s="76"/>
    </row>
    <row r="76" spans="1:7">
      <c r="A76" s="76"/>
      <c r="B76" s="78"/>
      <c r="C76" s="76"/>
      <c r="D76" s="76"/>
      <c r="E76" s="76"/>
      <c r="F76" s="76"/>
      <c r="G76" s="76"/>
    </row>
    <row r="77" spans="1:7">
      <c r="A77" s="76"/>
      <c r="B77" s="78"/>
      <c r="C77" s="76"/>
      <c r="D77" s="76"/>
      <c r="E77" s="76"/>
      <c r="F77" s="76"/>
      <c r="G77" s="76"/>
    </row>
    <row r="78" spans="1:7">
      <c r="A78" s="76"/>
      <c r="B78" s="78"/>
      <c r="C78" s="76"/>
      <c r="D78" s="76"/>
      <c r="E78" s="76"/>
      <c r="F78" s="76"/>
      <c r="G78" s="76"/>
    </row>
    <row r="79" spans="1:7">
      <c r="A79" s="76"/>
      <c r="B79" s="78"/>
      <c r="C79" s="76"/>
      <c r="D79" s="76"/>
      <c r="E79" s="76"/>
      <c r="F79" s="76"/>
      <c r="G79" s="76"/>
    </row>
    <row r="80" spans="1:7">
      <c r="A80" s="76"/>
      <c r="B80" s="78"/>
      <c r="C80" s="76"/>
      <c r="D80" s="76"/>
      <c r="E80" s="76"/>
      <c r="F80" s="76"/>
      <c r="G80" s="76"/>
    </row>
    <row r="81" spans="1:7">
      <c r="A81" s="76"/>
      <c r="B81" s="78"/>
      <c r="C81" s="76"/>
      <c r="D81" s="76"/>
      <c r="E81" s="76"/>
      <c r="F81" s="76"/>
      <c r="G81" s="76"/>
    </row>
    <row r="82" spans="1:7">
      <c r="A82" s="76"/>
      <c r="B82" s="78"/>
      <c r="C82" s="76"/>
      <c r="D82" s="76"/>
      <c r="E82" s="76"/>
      <c r="F82" s="76"/>
      <c r="G82" s="76"/>
    </row>
    <row r="83" spans="1:7">
      <c r="A83" s="76"/>
      <c r="B83" s="78"/>
      <c r="C83" s="76"/>
      <c r="D83" s="76"/>
      <c r="E83" s="76"/>
      <c r="F83" s="76"/>
      <c r="G83" s="76"/>
    </row>
    <row r="84" spans="1:7">
      <c r="A84" s="76"/>
      <c r="B84" s="78"/>
      <c r="C84" s="76"/>
      <c r="D84" s="76"/>
      <c r="E84" s="76"/>
      <c r="F84" s="76"/>
      <c r="G84" s="76"/>
    </row>
    <row r="85" spans="1:7">
      <c r="A85" s="76"/>
      <c r="B85" s="78"/>
      <c r="C85" s="76"/>
      <c r="D85" s="76"/>
      <c r="E85" s="76"/>
      <c r="F85" s="76"/>
      <c r="G85" s="76"/>
    </row>
    <row r="86" spans="1:7">
      <c r="A86" s="76"/>
      <c r="B86" s="78"/>
      <c r="C86" s="76"/>
      <c r="D86" s="76"/>
      <c r="E86" s="76"/>
      <c r="F86" s="76"/>
      <c r="G86" s="76"/>
    </row>
    <row r="87" spans="1:7">
      <c r="A87" s="76"/>
      <c r="B87" s="78"/>
      <c r="C87" s="76"/>
      <c r="D87" s="76"/>
      <c r="E87" s="76"/>
      <c r="F87" s="76"/>
      <c r="G87" s="76"/>
    </row>
    <row r="88" spans="1:7">
      <c r="A88" s="76"/>
      <c r="B88" s="78"/>
      <c r="C88" s="76"/>
      <c r="D88" s="76"/>
      <c r="E88" s="76"/>
      <c r="F88" s="76"/>
      <c r="G88" s="76"/>
    </row>
    <row r="89" spans="1:7">
      <c r="A89" s="76"/>
      <c r="B89" s="78"/>
      <c r="C89" s="76"/>
      <c r="D89" s="76"/>
      <c r="E89" s="76"/>
      <c r="F89" s="76"/>
      <c r="G89" s="76"/>
    </row>
    <row r="90" spans="1:7">
      <c r="A90" s="76"/>
      <c r="B90" s="78"/>
      <c r="C90" s="76"/>
      <c r="D90" s="76"/>
      <c r="E90" s="76"/>
      <c r="F90" s="76"/>
      <c r="G90" s="76"/>
    </row>
    <row r="91" spans="1:7">
      <c r="A91" s="76"/>
      <c r="B91" s="78"/>
      <c r="C91" s="76"/>
      <c r="D91" s="76"/>
      <c r="E91" s="76"/>
      <c r="F91" s="76"/>
      <c r="G91" s="76"/>
    </row>
    <row r="92" spans="1:7">
      <c r="A92" s="76"/>
      <c r="B92" s="78"/>
      <c r="C92" s="76"/>
      <c r="D92" s="76"/>
      <c r="E92" s="76"/>
      <c r="F92" s="76"/>
      <c r="G92" s="76"/>
    </row>
    <row r="93" spans="1:7">
      <c r="A93" s="76"/>
      <c r="B93" s="78"/>
      <c r="C93" s="76"/>
      <c r="D93" s="76"/>
      <c r="E93" s="76"/>
      <c r="F93" s="76"/>
      <c r="G93" s="76"/>
    </row>
    <row r="94" spans="1:7">
      <c r="A94" s="76"/>
      <c r="B94" s="78"/>
      <c r="C94" s="76"/>
      <c r="D94" s="76"/>
      <c r="E94" s="76"/>
      <c r="F94" s="76"/>
      <c r="G94" s="76"/>
    </row>
    <row r="95" spans="1:7">
      <c r="A95" s="76"/>
      <c r="B95" s="78"/>
      <c r="C95" s="76"/>
      <c r="D95" s="76"/>
      <c r="E95" s="76"/>
      <c r="F95" s="76"/>
      <c r="G95" s="76"/>
    </row>
    <row r="96" spans="1:7">
      <c r="A96" s="76"/>
      <c r="B96" s="78"/>
      <c r="C96" s="76"/>
      <c r="D96" s="76"/>
      <c r="E96" s="76"/>
      <c r="F96" s="76"/>
      <c r="G96" s="76"/>
    </row>
    <row r="97" spans="1:7">
      <c r="A97" s="76"/>
      <c r="B97" s="78"/>
      <c r="C97" s="76"/>
      <c r="D97" s="76"/>
      <c r="E97" s="76"/>
      <c r="F97" s="76"/>
      <c r="G97" s="76"/>
    </row>
    <row r="98" spans="1:7">
      <c r="A98" s="76"/>
      <c r="B98" s="78"/>
      <c r="C98" s="76"/>
      <c r="D98" s="76"/>
      <c r="E98" s="76"/>
      <c r="F98" s="76"/>
      <c r="G98" s="76"/>
    </row>
    <row r="99" spans="1:7">
      <c r="A99" s="76"/>
      <c r="B99" s="78"/>
      <c r="C99" s="76"/>
      <c r="D99" s="76"/>
      <c r="E99" s="76"/>
      <c r="F99" s="76"/>
      <c r="G99" s="76"/>
    </row>
    <row r="100" spans="1:7">
      <c r="A100" s="76"/>
      <c r="B100" s="78"/>
      <c r="C100" s="76"/>
      <c r="D100" s="76"/>
      <c r="E100" s="76"/>
      <c r="F100" s="76"/>
      <c r="G100" s="76"/>
    </row>
    <row r="101" spans="1:7">
      <c r="A101" s="76"/>
      <c r="B101" s="78"/>
      <c r="C101" s="76"/>
      <c r="D101" s="76"/>
      <c r="E101" s="76"/>
      <c r="F101" s="76"/>
      <c r="G101" s="76"/>
    </row>
    <row r="102" spans="1:7">
      <c r="A102" s="76"/>
      <c r="B102" s="78"/>
      <c r="C102" s="76"/>
      <c r="D102" s="76"/>
      <c r="E102" s="76"/>
      <c r="F102" s="76"/>
      <c r="G102" s="76"/>
    </row>
    <row r="103" spans="1:7">
      <c r="A103" s="76"/>
      <c r="B103" s="78"/>
      <c r="C103" s="76"/>
      <c r="D103" s="76"/>
      <c r="E103" s="76"/>
      <c r="F103" s="76"/>
      <c r="G103" s="76"/>
    </row>
    <row r="104" spans="1:7">
      <c r="A104" s="76"/>
      <c r="B104" s="78"/>
      <c r="C104" s="76"/>
      <c r="D104" s="76"/>
      <c r="E104" s="76"/>
      <c r="F104" s="76"/>
      <c r="G104" s="76"/>
    </row>
    <row r="105" spans="1:7">
      <c r="A105" s="76"/>
      <c r="B105" s="78"/>
      <c r="C105" s="76"/>
      <c r="D105" s="76"/>
      <c r="E105" s="76"/>
      <c r="F105" s="76"/>
      <c r="G105" s="76"/>
    </row>
    <row r="106" spans="1:7">
      <c r="A106" s="76"/>
      <c r="B106" s="78"/>
      <c r="C106" s="76"/>
      <c r="D106" s="76"/>
      <c r="E106" s="76"/>
      <c r="F106" s="76"/>
      <c r="G106" s="76"/>
    </row>
    <row r="107" spans="1:7">
      <c r="A107" s="76"/>
      <c r="B107" s="78"/>
      <c r="C107" s="76"/>
      <c r="D107" s="76"/>
      <c r="E107" s="76"/>
      <c r="F107" s="76"/>
      <c r="G107" s="76"/>
    </row>
    <row r="108" spans="1:7">
      <c r="A108" s="76"/>
      <c r="B108" s="78"/>
      <c r="C108" s="76"/>
      <c r="D108" s="76"/>
      <c r="E108" s="76"/>
      <c r="F108" s="76"/>
      <c r="G108" s="76"/>
    </row>
    <row r="109" spans="1:7">
      <c r="A109" s="76"/>
      <c r="B109" s="78"/>
      <c r="C109" s="76"/>
      <c r="D109" s="76"/>
      <c r="E109" s="76"/>
      <c r="F109" s="76"/>
      <c r="G109" s="76"/>
    </row>
    <row r="110" spans="1:7">
      <c r="A110" s="76"/>
      <c r="B110" s="78"/>
      <c r="C110" s="76"/>
      <c r="D110" s="76"/>
      <c r="E110" s="76"/>
      <c r="F110" s="76"/>
      <c r="G110" s="76"/>
    </row>
    <row r="111" spans="1:7">
      <c r="A111" s="76"/>
      <c r="B111" s="78"/>
      <c r="C111" s="76"/>
      <c r="D111" s="76"/>
      <c r="E111" s="76"/>
      <c r="F111" s="76"/>
      <c r="G111" s="76"/>
    </row>
    <row r="112" spans="1:7">
      <c r="A112" s="76"/>
      <c r="B112" s="78"/>
      <c r="C112" s="76"/>
      <c r="D112" s="76"/>
      <c r="E112" s="76"/>
      <c r="F112" s="76"/>
      <c r="G112" s="76"/>
    </row>
    <row r="113" spans="1:7">
      <c r="A113" s="76"/>
      <c r="B113" s="78"/>
      <c r="C113" s="76"/>
      <c r="D113" s="76"/>
      <c r="E113" s="76"/>
      <c r="F113" s="76"/>
      <c r="G113" s="76"/>
    </row>
    <row r="114" spans="1:7">
      <c r="A114" s="76"/>
      <c r="B114" s="78"/>
      <c r="C114" s="76"/>
      <c r="D114" s="76"/>
      <c r="E114" s="76"/>
      <c r="F114" s="76"/>
      <c r="G114" s="76"/>
    </row>
    <row r="115" spans="1:7">
      <c r="A115" s="76"/>
      <c r="B115" s="78"/>
      <c r="C115" s="76"/>
      <c r="D115" s="76"/>
      <c r="E115" s="76"/>
      <c r="F115" s="76"/>
      <c r="G115" s="76"/>
    </row>
    <row r="116" spans="1:7">
      <c r="A116" s="76"/>
      <c r="B116" s="78"/>
      <c r="C116" s="76"/>
      <c r="D116" s="76"/>
      <c r="E116" s="76"/>
      <c r="F116" s="76"/>
      <c r="G116" s="76"/>
    </row>
    <row r="117" spans="1:7">
      <c r="A117" s="76"/>
      <c r="B117" s="78"/>
      <c r="C117" s="76"/>
      <c r="D117" s="76"/>
      <c r="E117" s="76"/>
      <c r="F117" s="76"/>
      <c r="G117" s="76"/>
    </row>
    <row r="118" spans="1:7">
      <c r="A118" s="76"/>
      <c r="B118" s="78"/>
      <c r="C118" s="76"/>
      <c r="D118" s="76"/>
      <c r="E118" s="76"/>
      <c r="F118" s="76"/>
      <c r="G118" s="76"/>
    </row>
    <row r="119" spans="1:7">
      <c r="A119" s="76"/>
      <c r="B119" s="78"/>
      <c r="C119" s="76"/>
      <c r="D119" s="76"/>
      <c r="E119" s="76"/>
      <c r="F119" s="76"/>
      <c r="G119" s="76"/>
    </row>
    <row r="120" spans="1:7">
      <c r="A120" s="76"/>
      <c r="B120" s="78"/>
      <c r="C120" s="76"/>
      <c r="D120" s="76"/>
      <c r="E120" s="76"/>
      <c r="F120" s="76"/>
      <c r="G120" s="76"/>
    </row>
    <row r="121" spans="1:7">
      <c r="A121" s="76"/>
      <c r="B121" s="78"/>
      <c r="C121" s="76"/>
      <c r="D121" s="76"/>
      <c r="E121" s="76"/>
      <c r="F121" s="76"/>
      <c r="G121" s="76"/>
    </row>
    <row r="122" spans="1:7">
      <c r="A122" s="76"/>
      <c r="B122" s="78"/>
      <c r="C122" s="76"/>
      <c r="D122" s="76"/>
      <c r="E122" s="76"/>
      <c r="F122" s="76"/>
      <c r="G122" s="76"/>
    </row>
    <row r="123" spans="1:7">
      <c r="A123" s="76"/>
      <c r="B123" s="78"/>
      <c r="C123" s="76"/>
      <c r="D123" s="76"/>
      <c r="E123" s="76"/>
      <c r="F123" s="76"/>
      <c r="G123" s="76"/>
    </row>
    <row r="124" spans="1:7">
      <c r="A124" s="76"/>
      <c r="B124" s="78"/>
      <c r="C124" s="76"/>
      <c r="D124" s="76"/>
      <c r="E124" s="76"/>
      <c r="F124" s="76"/>
      <c r="G124" s="76"/>
    </row>
    <row r="125" spans="1:7">
      <c r="A125" s="76"/>
      <c r="B125" s="78"/>
      <c r="C125" s="76"/>
      <c r="D125" s="76"/>
      <c r="E125" s="76"/>
      <c r="F125" s="76"/>
      <c r="G125" s="76"/>
    </row>
    <row r="126" spans="1:7">
      <c r="A126" s="76"/>
      <c r="B126" s="78"/>
      <c r="C126" s="76"/>
      <c r="D126" s="76"/>
      <c r="E126" s="76"/>
      <c r="F126" s="76"/>
      <c r="G126" s="76"/>
    </row>
    <row r="127" spans="1:7">
      <c r="A127" s="76"/>
      <c r="B127" s="78"/>
      <c r="C127" s="76"/>
      <c r="D127" s="76"/>
      <c r="E127" s="76"/>
      <c r="F127" s="76"/>
      <c r="G127" s="76"/>
    </row>
    <row r="128" spans="1:7">
      <c r="A128" s="76"/>
      <c r="B128" s="78"/>
      <c r="C128" s="76"/>
      <c r="D128" s="76"/>
      <c r="E128" s="76"/>
      <c r="F128" s="76"/>
      <c r="G128" s="76"/>
    </row>
    <row r="129" spans="1:7">
      <c r="A129" s="76"/>
      <c r="B129" s="78"/>
      <c r="C129" s="76"/>
      <c r="D129" s="76"/>
      <c r="E129" s="76"/>
      <c r="F129" s="76"/>
      <c r="G129" s="76"/>
    </row>
    <row r="130" spans="1:7">
      <c r="A130" s="76"/>
      <c r="B130" s="78"/>
      <c r="C130" s="76"/>
      <c r="D130" s="76"/>
      <c r="E130" s="76"/>
      <c r="F130" s="76"/>
      <c r="G130" s="76"/>
    </row>
    <row r="131" spans="1:7">
      <c r="A131" s="76"/>
      <c r="B131" s="78"/>
      <c r="C131" s="76"/>
      <c r="D131" s="76"/>
      <c r="E131" s="76"/>
      <c r="F131" s="76"/>
      <c r="G131" s="76"/>
    </row>
    <row r="132" spans="1:7">
      <c r="A132" s="76"/>
      <c r="B132" s="78"/>
      <c r="C132" s="76"/>
      <c r="D132" s="76"/>
      <c r="E132" s="76"/>
      <c r="F132" s="76"/>
      <c r="G132" s="76"/>
    </row>
    <row r="133" spans="1:7">
      <c r="A133" s="76"/>
      <c r="B133" s="78"/>
      <c r="C133" s="76"/>
      <c r="D133" s="76"/>
      <c r="E133" s="76"/>
      <c r="F133" s="76"/>
      <c r="G133" s="76"/>
    </row>
    <row r="134" spans="1:7">
      <c r="A134" s="76"/>
      <c r="B134" s="78"/>
      <c r="C134" s="76"/>
      <c r="D134" s="76"/>
      <c r="E134" s="76"/>
      <c r="F134" s="76"/>
      <c r="G134" s="76"/>
    </row>
    <row r="135" spans="1:7">
      <c r="A135" s="76"/>
      <c r="B135" s="78"/>
      <c r="C135" s="76"/>
      <c r="D135" s="76"/>
      <c r="E135" s="76"/>
      <c r="F135" s="76"/>
      <c r="G135" s="76"/>
    </row>
    <row r="136" spans="1:7">
      <c r="A136" s="76"/>
      <c r="B136" s="78"/>
      <c r="C136" s="76"/>
      <c r="D136" s="76"/>
      <c r="E136" s="76"/>
      <c r="F136" s="76"/>
      <c r="G136" s="76"/>
    </row>
    <row r="137" spans="1:7">
      <c r="A137" s="76"/>
      <c r="B137" s="78"/>
      <c r="C137" s="76"/>
      <c r="D137" s="76"/>
      <c r="E137" s="76"/>
      <c r="F137" s="76"/>
      <c r="G137" s="76"/>
    </row>
    <row r="138" spans="1:7">
      <c r="A138" s="76"/>
      <c r="B138" s="78"/>
      <c r="C138" s="76"/>
      <c r="D138" s="76"/>
      <c r="E138" s="76"/>
      <c r="F138" s="76"/>
      <c r="G138" s="76"/>
    </row>
    <row r="139" spans="1:7">
      <c r="A139" s="76"/>
      <c r="B139" s="78"/>
      <c r="C139" s="76"/>
      <c r="D139" s="76"/>
      <c r="E139" s="76"/>
      <c r="F139" s="76"/>
      <c r="G139" s="76"/>
    </row>
    <row r="140" spans="1:7">
      <c r="A140" s="76"/>
      <c r="B140" s="78"/>
      <c r="C140" s="76"/>
      <c r="D140" s="76"/>
      <c r="E140" s="76"/>
      <c r="F140" s="76"/>
      <c r="G140" s="76"/>
    </row>
    <row r="141" spans="1:7">
      <c r="A141" s="76"/>
      <c r="B141" s="78"/>
      <c r="C141" s="76"/>
      <c r="D141" s="76"/>
      <c r="E141" s="76"/>
      <c r="F141" s="76"/>
      <c r="G141" s="76"/>
    </row>
    <row r="142" spans="1:7">
      <c r="A142" s="76"/>
      <c r="B142" s="78"/>
      <c r="C142" s="76"/>
      <c r="D142" s="76"/>
      <c r="E142" s="76"/>
      <c r="F142" s="76"/>
      <c r="G142" s="76"/>
    </row>
    <row r="143" spans="1:7">
      <c r="A143" s="76"/>
      <c r="B143" s="78"/>
      <c r="C143" s="76"/>
      <c r="D143" s="76"/>
      <c r="E143" s="76"/>
      <c r="F143" s="76"/>
      <c r="G143" s="76"/>
    </row>
    <row r="144" spans="1:7">
      <c r="A144" s="76"/>
      <c r="B144" s="78"/>
      <c r="C144" s="76"/>
      <c r="D144" s="76"/>
      <c r="E144" s="76"/>
      <c r="F144" s="76"/>
      <c r="G144" s="76"/>
    </row>
    <row r="145" spans="1:7">
      <c r="A145" s="76"/>
      <c r="B145" s="78"/>
      <c r="C145" s="76"/>
      <c r="D145" s="76"/>
      <c r="E145" s="76"/>
      <c r="F145" s="76"/>
      <c r="G145" s="76"/>
    </row>
    <row r="146" spans="1:7">
      <c r="A146" s="76"/>
      <c r="B146" s="78"/>
      <c r="C146" s="76"/>
      <c r="D146" s="76"/>
      <c r="E146" s="76"/>
      <c r="F146" s="76"/>
      <c r="G146" s="76"/>
    </row>
    <row r="147" spans="1:7">
      <c r="A147" s="76"/>
      <c r="B147" s="78"/>
      <c r="C147" s="76"/>
      <c r="D147" s="76"/>
      <c r="E147" s="76"/>
      <c r="F147" s="76"/>
      <c r="G147" s="76"/>
    </row>
    <row r="148" spans="1:7">
      <c r="A148" s="76"/>
      <c r="B148" s="78"/>
      <c r="C148" s="76"/>
      <c r="D148" s="76"/>
      <c r="E148" s="76"/>
      <c r="F148" s="76"/>
      <c r="G148" s="76"/>
    </row>
    <row r="149" spans="1:7">
      <c r="A149" s="76"/>
      <c r="B149" s="78"/>
      <c r="C149" s="76"/>
      <c r="D149" s="76"/>
      <c r="E149" s="76"/>
      <c r="F149" s="76"/>
      <c r="G149" s="76"/>
    </row>
    <row r="150" spans="1:7">
      <c r="A150" s="76"/>
      <c r="B150" s="78"/>
      <c r="C150" s="76"/>
      <c r="D150" s="76"/>
      <c r="E150" s="76"/>
      <c r="F150" s="76"/>
      <c r="G150" s="76"/>
    </row>
    <row r="151" spans="1:7">
      <c r="A151" s="76"/>
      <c r="B151" s="78"/>
      <c r="C151" s="76"/>
      <c r="D151" s="76"/>
      <c r="E151" s="76"/>
      <c r="F151" s="76"/>
      <c r="G151" s="76"/>
    </row>
    <row r="152" spans="1:7">
      <c r="A152" s="76"/>
      <c r="B152" s="78"/>
      <c r="C152" s="76"/>
      <c r="D152" s="76"/>
      <c r="E152" s="76"/>
      <c r="F152" s="76"/>
      <c r="G152" s="76"/>
    </row>
    <row r="153" spans="1:7">
      <c r="A153" s="76"/>
      <c r="B153" s="78"/>
      <c r="C153" s="76"/>
      <c r="D153" s="76"/>
      <c r="E153" s="76"/>
      <c r="F153" s="76"/>
      <c r="G153" s="76"/>
    </row>
    <row r="154" spans="1:7">
      <c r="A154" s="76"/>
      <c r="B154" s="78"/>
      <c r="C154" s="76"/>
      <c r="D154" s="76"/>
      <c r="E154" s="76"/>
      <c r="F154" s="76"/>
      <c r="G154" s="76"/>
    </row>
    <row r="155" spans="1:7">
      <c r="A155" s="76"/>
      <c r="B155" s="78"/>
      <c r="C155" s="76"/>
      <c r="D155" s="76"/>
      <c r="E155" s="76"/>
      <c r="F155" s="76"/>
      <c r="G155" s="76"/>
    </row>
    <row r="156" spans="1:7">
      <c r="A156" s="76"/>
      <c r="B156" s="78"/>
      <c r="C156" s="76"/>
      <c r="D156" s="76"/>
      <c r="E156" s="76"/>
      <c r="F156" s="76"/>
      <c r="G156" s="76"/>
    </row>
    <row r="157" spans="1:7">
      <c r="A157" s="76"/>
      <c r="B157" s="78"/>
      <c r="C157" s="76"/>
      <c r="D157" s="76"/>
      <c r="E157" s="76"/>
      <c r="F157" s="76"/>
      <c r="G157" s="76"/>
    </row>
    <row r="158" spans="1:7">
      <c r="A158" s="76"/>
      <c r="B158" s="78"/>
      <c r="C158" s="76"/>
      <c r="D158" s="76"/>
      <c r="E158" s="76"/>
      <c r="F158" s="76"/>
      <c r="G158" s="76"/>
    </row>
    <row r="159" spans="1:7">
      <c r="A159" s="76"/>
      <c r="B159" s="78"/>
      <c r="C159" s="76"/>
      <c r="D159" s="76"/>
      <c r="E159" s="76"/>
      <c r="F159" s="76"/>
      <c r="G159" s="76"/>
    </row>
    <row r="160" spans="1:7">
      <c r="A160" s="76"/>
      <c r="B160" s="78"/>
      <c r="C160" s="76"/>
      <c r="D160" s="76"/>
      <c r="E160" s="76"/>
      <c r="F160" s="76"/>
      <c r="G160" s="76"/>
    </row>
    <row r="161" spans="1:7">
      <c r="A161" s="76"/>
      <c r="B161" s="78"/>
      <c r="C161" s="76"/>
      <c r="D161" s="76"/>
      <c r="E161" s="76"/>
      <c r="F161" s="76"/>
      <c r="G161" s="76"/>
    </row>
    <row r="162" spans="1:7">
      <c r="A162" s="76"/>
      <c r="B162" s="78"/>
      <c r="C162" s="76"/>
      <c r="D162" s="76"/>
      <c r="E162" s="76"/>
      <c r="F162" s="76"/>
      <c r="G162" s="76"/>
    </row>
    <row r="163" spans="1:7">
      <c r="A163" s="76"/>
      <c r="B163" s="78"/>
      <c r="C163" s="76"/>
      <c r="D163" s="76"/>
      <c r="E163" s="76"/>
      <c r="F163" s="76"/>
      <c r="G163" s="76"/>
    </row>
    <row r="164" spans="1:7">
      <c r="A164" s="76"/>
      <c r="B164" s="78"/>
      <c r="C164" s="76"/>
      <c r="D164" s="76"/>
      <c r="E164" s="76"/>
      <c r="F164" s="76"/>
      <c r="G164" s="76"/>
    </row>
    <row r="165" spans="1:7">
      <c r="A165" s="76"/>
      <c r="B165" s="78"/>
      <c r="C165" s="76"/>
      <c r="D165" s="76"/>
      <c r="E165" s="76"/>
      <c r="F165" s="76"/>
      <c r="G165" s="76"/>
    </row>
    <row r="166" spans="1:7">
      <c r="A166" s="76"/>
      <c r="B166" s="78"/>
      <c r="C166" s="76"/>
      <c r="D166" s="76"/>
      <c r="E166" s="76"/>
      <c r="F166" s="76"/>
      <c r="G166" s="76"/>
    </row>
    <row r="167" spans="1:7">
      <c r="A167" s="76"/>
      <c r="B167" s="78"/>
      <c r="C167" s="76"/>
      <c r="D167" s="76"/>
      <c r="E167" s="76"/>
      <c r="F167" s="76"/>
      <c r="G167" s="76"/>
    </row>
    <row r="168" spans="1:7">
      <c r="A168" s="76"/>
      <c r="B168" s="78"/>
      <c r="C168" s="76"/>
      <c r="D168" s="76"/>
      <c r="E168" s="76"/>
      <c r="F168" s="76"/>
      <c r="G168" s="76"/>
    </row>
    <row r="169" spans="1:7">
      <c r="A169" s="76"/>
      <c r="B169" s="78"/>
      <c r="C169" s="76"/>
      <c r="D169" s="76"/>
      <c r="E169" s="76"/>
      <c r="F169" s="76"/>
      <c r="G169" s="76"/>
    </row>
    <row r="170" spans="1:7">
      <c r="A170" s="76"/>
      <c r="B170" s="78"/>
      <c r="C170" s="76"/>
      <c r="D170" s="76"/>
      <c r="E170" s="76"/>
      <c r="F170" s="76"/>
      <c r="G170" s="76"/>
    </row>
    <row r="171" spans="1:7">
      <c r="A171" s="76"/>
      <c r="B171" s="78"/>
      <c r="C171" s="76"/>
      <c r="D171" s="76"/>
      <c r="E171" s="76"/>
      <c r="F171" s="76"/>
      <c r="G171" s="76"/>
    </row>
    <row r="172" spans="1:7">
      <c r="A172" s="76"/>
      <c r="B172" s="78"/>
      <c r="C172" s="76"/>
      <c r="D172" s="76"/>
      <c r="E172" s="76"/>
      <c r="F172" s="76"/>
      <c r="G172" s="76"/>
    </row>
    <row r="173" spans="1:7">
      <c r="A173" s="76"/>
      <c r="B173" s="78"/>
      <c r="C173" s="76"/>
      <c r="D173" s="76"/>
      <c r="E173" s="76"/>
      <c r="F173" s="76"/>
      <c r="G173" s="76"/>
    </row>
    <row r="174" spans="1:7">
      <c r="A174" s="76"/>
      <c r="B174" s="78"/>
      <c r="C174" s="76"/>
      <c r="D174" s="76"/>
      <c r="E174" s="76"/>
      <c r="F174" s="76"/>
      <c r="G174" s="76"/>
    </row>
    <row r="175" spans="1:7">
      <c r="A175" s="76"/>
      <c r="B175" s="78"/>
      <c r="C175" s="76"/>
      <c r="D175" s="76"/>
      <c r="E175" s="76"/>
      <c r="F175" s="76"/>
      <c r="G175" s="76"/>
    </row>
    <row r="176" spans="1:7">
      <c r="A176" s="76"/>
      <c r="B176" s="78"/>
      <c r="C176" s="76"/>
      <c r="D176" s="76"/>
      <c r="E176" s="76"/>
      <c r="F176" s="76"/>
      <c r="G176" s="76"/>
    </row>
    <row r="177" spans="1:7">
      <c r="A177" s="76"/>
      <c r="B177" s="78"/>
      <c r="C177" s="76"/>
      <c r="D177" s="76"/>
      <c r="E177" s="76"/>
      <c r="F177" s="76"/>
      <c r="G177" s="76"/>
    </row>
    <row r="178" spans="1:7">
      <c r="A178" s="76"/>
      <c r="B178" s="78"/>
      <c r="C178" s="76"/>
      <c r="D178" s="76"/>
      <c r="E178" s="76"/>
      <c r="F178" s="76"/>
      <c r="G178" s="76"/>
    </row>
    <row r="179" spans="1:7">
      <c r="A179" s="76"/>
      <c r="B179" s="78"/>
      <c r="C179" s="76"/>
      <c r="D179" s="76"/>
      <c r="E179" s="76"/>
      <c r="F179" s="76"/>
      <c r="G179" s="76"/>
    </row>
    <row r="180" spans="1:7">
      <c r="A180" s="76"/>
      <c r="B180" s="78"/>
      <c r="C180" s="76"/>
      <c r="D180" s="76"/>
      <c r="E180" s="76"/>
      <c r="F180" s="76"/>
      <c r="G180" s="76"/>
    </row>
    <row r="181" spans="1:7">
      <c r="A181" s="76"/>
      <c r="B181" s="78"/>
      <c r="C181" s="76"/>
      <c r="D181" s="76"/>
      <c r="E181" s="76"/>
      <c r="F181" s="76"/>
      <c r="G181" s="76"/>
    </row>
    <row r="182" spans="1:7">
      <c r="A182" s="76"/>
      <c r="B182" s="78"/>
      <c r="C182" s="76"/>
      <c r="D182" s="76"/>
      <c r="E182" s="76"/>
      <c r="F182" s="76"/>
      <c r="G182" s="76"/>
    </row>
    <row r="183" spans="1:7">
      <c r="A183" s="76"/>
      <c r="B183" s="78"/>
      <c r="C183" s="76"/>
      <c r="D183" s="76"/>
      <c r="E183" s="76"/>
      <c r="F183" s="76"/>
      <c r="G183" s="76"/>
    </row>
    <row r="184" spans="1:7">
      <c r="A184" s="76"/>
      <c r="B184" s="78"/>
      <c r="C184" s="76"/>
      <c r="D184" s="76"/>
      <c r="E184" s="76"/>
      <c r="F184" s="76"/>
      <c r="G184" s="76"/>
    </row>
    <row r="185" spans="1:7">
      <c r="A185" s="76"/>
      <c r="B185" s="78"/>
      <c r="C185" s="76"/>
      <c r="D185" s="76"/>
      <c r="E185" s="76"/>
      <c r="F185" s="76"/>
      <c r="G185" s="76"/>
    </row>
    <row r="186" spans="1:7">
      <c r="A186" s="76"/>
      <c r="B186" s="78"/>
      <c r="C186" s="76"/>
      <c r="D186" s="76"/>
      <c r="E186" s="76"/>
      <c r="F186" s="76"/>
      <c r="G186" s="76"/>
    </row>
    <row r="187" spans="1:7">
      <c r="A187" s="76"/>
      <c r="B187" s="78"/>
      <c r="C187" s="76"/>
      <c r="D187" s="76"/>
      <c r="E187" s="76"/>
      <c r="F187" s="76"/>
      <c r="G187" s="76"/>
    </row>
    <row r="188" spans="1:7">
      <c r="A188" s="76"/>
      <c r="B188" s="78"/>
      <c r="C188" s="76"/>
      <c r="D188" s="76"/>
      <c r="E188" s="76"/>
      <c r="F188" s="76"/>
      <c r="G188" s="76"/>
    </row>
    <row r="189" spans="1:7">
      <c r="A189" s="76"/>
      <c r="B189" s="78"/>
      <c r="C189" s="76"/>
      <c r="D189" s="76"/>
      <c r="E189" s="76"/>
      <c r="F189" s="76"/>
      <c r="G189" s="76"/>
    </row>
    <row r="190" spans="1:7">
      <c r="A190" s="76"/>
      <c r="B190" s="78"/>
      <c r="C190" s="76"/>
      <c r="D190" s="76"/>
      <c r="E190" s="76"/>
      <c r="F190" s="76"/>
      <c r="G190" s="76"/>
    </row>
    <row r="191" spans="1:7">
      <c r="A191" s="76"/>
      <c r="B191" s="78"/>
      <c r="C191" s="76"/>
      <c r="D191" s="76"/>
      <c r="E191" s="76"/>
      <c r="F191" s="76"/>
      <c r="G191" s="76"/>
    </row>
    <row r="192" spans="1:7">
      <c r="A192" s="76"/>
      <c r="B192" s="78"/>
      <c r="C192" s="76"/>
      <c r="D192" s="76"/>
      <c r="E192" s="76"/>
      <c r="F192" s="76"/>
      <c r="G192" s="76"/>
    </row>
    <row r="193" spans="1:7">
      <c r="A193" s="76"/>
      <c r="B193" s="78"/>
      <c r="C193" s="76"/>
      <c r="D193" s="76"/>
      <c r="E193" s="76"/>
      <c r="F193" s="76"/>
      <c r="G193" s="76"/>
    </row>
    <row r="194" spans="1:7">
      <c r="A194" s="76"/>
      <c r="B194" s="78"/>
      <c r="C194" s="76"/>
      <c r="D194" s="76"/>
      <c r="E194" s="76"/>
      <c r="F194" s="76"/>
      <c r="G194" s="76"/>
    </row>
    <row r="195" spans="1:7">
      <c r="A195" s="76"/>
      <c r="B195" s="78"/>
      <c r="C195" s="76"/>
      <c r="D195" s="76"/>
      <c r="E195" s="76"/>
      <c r="F195" s="76"/>
      <c r="G195" s="76"/>
    </row>
    <row r="196" spans="1:7">
      <c r="A196" s="76"/>
      <c r="B196" s="78"/>
      <c r="C196" s="76"/>
      <c r="D196" s="76"/>
      <c r="E196" s="76"/>
      <c r="F196" s="76"/>
      <c r="G196" s="76"/>
    </row>
    <row r="197" spans="1:7">
      <c r="A197" s="76"/>
      <c r="B197" s="78"/>
      <c r="C197" s="76"/>
      <c r="D197" s="76"/>
      <c r="E197" s="76"/>
      <c r="F197" s="76"/>
      <c r="G197" s="76"/>
    </row>
    <row r="198" spans="1:7">
      <c r="A198" s="76"/>
      <c r="B198" s="78"/>
      <c r="C198" s="76"/>
      <c r="D198" s="76"/>
      <c r="E198" s="76"/>
      <c r="F198" s="76"/>
      <c r="G198" s="76"/>
    </row>
    <row r="199" spans="1:7">
      <c r="A199" s="76"/>
      <c r="B199" s="78"/>
      <c r="C199" s="76"/>
      <c r="D199" s="76"/>
      <c r="E199" s="76"/>
      <c r="F199" s="76"/>
      <c r="G199" s="76"/>
    </row>
    <row r="200" spans="1:7">
      <c r="A200" s="76"/>
      <c r="B200" s="78"/>
      <c r="C200" s="76"/>
      <c r="D200" s="76"/>
      <c r="E200" s="76"/>
      <c r="F200" s="76"/>
      <c r="G200" s="76"/>
    </row>
    <row r="201" spans="1:7">
      <c r="A201" s="76"/>
      <c r="B201" s="78"/>
      <c r="C201" s="76"/>
      <c r="D201" s="76"/>
      <c r="E201" s="76"/>
      <c r="F201" s="76"/>
      <c r="G201" s="76"/>
    </row>
    <row r="202" spans="1:7">
      <c r="A202" s="76"/>
      <c r="B202" s="78"/>
      <c r="C202" s="76"/>
      <c r="D202" s="76"/>
      <c r="E202" s="76"/>
      <c r="F202" s="76"/>
      <c r="G202" s="76"/>
    </row>
    <row r="203" spans="1:7">
      <c r="A203" s="76"/>
      <c r="B203" s="78"/>
      <c r="C203" s="76"/>
      <c r="D203" s="76"/>
      <c r="E203" s="76"/>
      <c r="F203" s="76"/>
      <c r="G203" s="76"/>
    </row>
    <row r="204" spans="1:7">
      <c r="A204" s="76"/>
      <c r="B204" s="78"/>
      <c r="C204" s="76"/>
      <c r="D204" s="76"/>
      <c r="E204" s="76"/>
      <c r="F204" s="76"/>
      <c r="G204" s="76"/>
    </row>
    <row r="205" spans="1:7">
      <c r="A205" s="76"/>
      <c r="B205" s="78"/>
      <c r="C205" s="76"/>
      <c r="D205" s="76"/>
      <c r="E205" s="76"/>
      <c r="F205" s="76"/>
      <c r="G205" s="76"/>
    </row>
    <row r="206" spans="1:7">
      <c r="A206" s="76"/>
      <c r="B206" s="78"/>
      <c r="C206" s="76"/>
      <c r="D206" s="76"/>
      <c r="E206" s="76"/>
      <c r="F206" s="76"/>
      <c r="G206" s="76"/>
    </row>
    <row r="207" spans="1:7">
      <c r="A207" s="76"/>
      <c r="B207" s="78"/>
      <c r="C207" s="76"/>
      <c r="D207" s="76"/>
      <c r="E207" s="76"/>
      <c r="F207" s="76"/>
      <c r="G207" s="76"/>
    </row>
    <row r="208" spans="1:7">
      <c r="A208" s="76"/>
      <c r="B208" s="78"/>
      <c r="C208" s="76"/>
      <c r="D208" s="76"/>
      <c r="E208" s="76"/>
      <c r="F208" s="76"/>
      <c r="G208" s="76"/>
    </row>
    <row r="209" spans="1:7">
      <c r="A209" s="76"/>
      <c r="B209" s="78"/>
      <c r="C209" s="76"/>
      <c r="D209" s="76"/>
      <c r="E209" s="76"/>
      <c r="F209" s="76"/>
      <c r="G209" s="76"/>
    </row>
    <row r="210" spans="1:7">
      <c r="A210" s="76"/>
      <c r="B210" s="78"/>
      <c r="C210" s="76"/>
      <c r="D210" s="76"/>
      <c r="E210" s="76"/>
      <c r="F210" s="76"/>
      <c r="G210" s="76"/>
    </row>
    <row r="211" spans="1:7">
      <c r="A211" s="76"/>
      <c r="B211" s="78"/>
      <c r="C211" s="76"/>
      <c r="D211" s="76"/>
      <c r="E211" s="76"/>
      <c r="F211" s="76"/>
      <c r="G211" s="76"/>
    </row>
    <row r="212" spans="1:7">
      <c r="A212" s="76"/>
      <c r="B212" s="78"/>
      <c r="C212" s="76"/>
      <c r="D212" s="76"/>
      <c r="E212" s="76"/>
      <c r="F212" s="76"/>
      <c r="G212" s="76"/>
    </row>
    <row r="213" spans="1:7">
      <c r="A213" s="76"/>
      <c r="B213" s="78"/>
      <c r="C213" s="76"/>
      <c r="D213" s="76"/>
      <c r="E213" s="76"/>
      <c r="F213" s="76"/>
      <c r="G213" s="76"/>
    </row>
    <row r="214" spans="1:7">
      <c r="A214" s="76"/>
      <c r="B214" s="78"/>
      <c r="C214" s="76"/>
      <c r="D214" s="76"/>
      <c r="E214" s="76"/>
      <c r="F214" s="76"/>
      <c r="G214" s="76"/>
    </row>
    <row r="215" spans="1:7">
      <c r="A215" s="76"/>
      <c r="B215" s="78"/>
      <c r="C215" s="76"/>
      <c r="D215" s="76"/>
      <c r="E215" s="76"/>
      <c r="F215" s="76"/>
      <c r="G215" s="76"/>
    </row>
    <row r="216" spans="1:7">
      <c r="A216" s="76"/>
      <c r="B216" s="78"/>
      <c r="C216" s="76"/>
      <c r="D216" s="76"/>
      <c r="E216" s="76"/>
      <c r="F216" s="76"/>
      <c r="G216" s="76"/>
    </row>
    <row r="217" spans="1:7">
      <c r="A217" s="76"/>
      <c r="B217" s="78"/>
      <c r="C217" s="76"/>
      <c r="D217" s="76"/>
      <c r="E217" s="76"/>
      <c r="F217" s="76"/>
      <c r="G217" s="76"/>
    </row>
    <row r="218" spans="1:7">
      <c r="A218" s="76"/>
      <c r="B218" s="78"/>
      <c r="C218" s="76"/>
      <c r="D218" s="76"/>
      <c r="E218" s="76"/>
      <c r="F218" s="76"/>
      <c r="G218" s="76"/>
    </row>
    <row r="219" spans="1:7">
      <c r="A219" s="76"/>
      <c r="B219" s="78"/>
      <c r="C219" s="76"/>
      <c r="D219" s="76"/>
      <c r="E219" s="76"/>
      <c r="F219" s="76"/>
      <c r="G219" s="76"/>
    </row>
    <row r="220" spans="1:7">
      <c r="A220" s="76"/>
      <c r="B220" s="78"/>
      <c r="C220" s="76"/>
      <c r="D220" s="76"/>
      <c r="E220" s="76"/>
      <c r="F220" s="76"/>
      <c r="G220" s="76"/>
    </row>
    <row r="221" spans="1:7">
      <c r="A221" s="76"/>
      <c r="B221" s="78"/>
      <c r="C221" s="76"/>
      <c r="D221" s="76"/>
      <c r="E221" s="76"/>
      <c r="F221" s="76"/>
      <c r="G221" s="76"/>
    </row>
    <row r="222" spans="1:7">
      <c r="A222" s="76"/>
      <c r="B222" s="78"/>
      <c r="C222" s="76"/>
      <c r="D222" s="76"/>
      <c r="E222" s="76"/>
      <c r="F222" s="76"/>
      <c r="G222" s="76"/>
    </row>
    <row r="223" spans="1:7">
      <c r="A223" s="76"/>
      <c r="B223" s="78"/>
      <c r="C223" s="76"/>
      <c r="D223" s="76"/>
      <c r="E223" s="76"/>
      <c r="F223" s="76"/>
      <c r="G223" s="76"/>
    </row>
    <row r="224" spans="1:7">
      <c r="A224" s="76"/>
      <c r="B224" s="78"/>
      <c r="C224" s="76"/>
      <c r="D224" s="76"/>
      <c r="E224" s="76"/>
      <c r="F224" s="76"/>
      <c r="G224" s="76"/>
    </row>
    <row r="225" spans="1:7">
      <c r="A225" s="76"/>
      <c r="B225" s="78"/>
      <c r="C225" s="76"/>
      <c r="D225" s="76"/>
      <c r="E225" s="76"/>
      <c r="F225" s="76"/>
      <c r="G225" s="76"/>
    </row>
    <row r="226" spans="1:7">
      <c r="A226" s="76"/>
      <c r="B226" s="78"/>
      <c r="C226" s="76"/>
      <c r="D226" s="76"/>
      <c r="E226" s="76"/>
      <c r="F226" s="76"/>
      <c r="G226" s="76"/>
    </row>
    <row r="227" spans="1:7">
      <c r="A227" s="76"/>
      <c r="B227" s="78"/>
      <c r="C227" s="76"/>
      <c r="D227" s="76"/>
      <c r="E227" s="76"/>
      <c r="F227" s="76"/>
      <c r="G227" s="76"/>
    </row>
    <row r="228" spans="1:7">
      <c r="A228" s="76"/>
      <c r="B228" s="78"/>
      <c r="C228" s="76"/>
      <c r="D228" s="76"/>
      <c r="E228" s="76"/>
      <c r="F228" s="76"/>
      <c r="G228" s="76"/>
    </row>
    <row r="229" spans="1:7">
      <c r="A229" s="76"/>
      <c r="B229" s="78"/>
      <c r="C229" s="76"/>
      <c r="D229" s="76"/>
      <c r="E229" s="76"/>
      <c r="F229" s="76"/>
      <c r="G229" s="76"/>
    </row>
    <row r="230" spans="1:7">
      <c r="A230" s="76"/>
      <c r="B230" s="78"/>
      <c r="C230" s="76"/>
      <c r="D230" s="76"/>
      <c r="E230" s="76"/>
      <c r="F230" s="76"/>
      <c r="G230" s="76"/>
    </row>
    <row r="231" spans="1:7">
      <c r="A231" s="76"/>
      <c r="B231" s="78"/>
      <c r="C231" s="76"/>
      <c r="D231" s="76"/>
      <c r="E231" s="76"/>
      <c r="F231" s="76"/>
      <c r="G231" s="76"/>
    </row>
    <row r="232" spans="1:7">
      <c r="A232" s="76"/>
      <c r="B232" s="78"/>
      <c r="C232" s="76"/>
      <c r="D232" s="76"/>
      <c r="E232" s="76"/>
      <c r="F232" s="76"/>
      <c r="G232" s="76"/>
    </row>
    <row r="233" spans="1:7">
      <c r="A233" s="76"/>
      <c r="B233" s="78"/>
      <c r="C233" s="76"/>
      <c r="D233" s="76"/>
      <c r="E233" s="76"/>
      <c r="F233" s="76"/>
      <c r="G233" s="76"/>
    </row>
    <row r="234" spans="1:7">
      <c r="A234" s="76"/>
      <c r="B234" s="78"/>
      <c r="C234" s="76"/>
      <c r="D234" s="76"/>
      <c r="E234" s="76"/>
      <c r="F234" s="76"/>
      <c r="G234" s="76"/>
    </row>
    <row r="235" spans="1:7">
      <c r="A235" s="76"/>
      <c r="B235" s="78"/>
      <c r="C235" s="76"/>
      <c r="D235" s="76"/>
      <c r="E235" s="76"/>
      <c r="F235" s="76"/>
      <c r="G235" s="76"/>
    </row>
    <row r="236" spans="1:7">
      <c r="A236" s="76"/>
      <c r="B236" s="78"/>
      <c r="C236" s="76"/>
      <c r="D236" s="76"/>
      <c r="E236" s="76"/>
      <c r="F236" s="76"/>
      <c r="G236" s="76"/>
    </row>
    <row r="237" spans="1:7">
      <c r="A237" s="76"/>
      <c r="B237" s="78"/>
      <c r="C237" s="76"/>
      <c r="D237" s="76"/>
      <c r="E237" s="76"/>
      <c r="F237" s="76"/>
      <c r="G237" s="76"/>
    </row>
    <row r="238" spans="1:7">
      <c r="A238" s="76"/>
      <c r="B238" s="78"/>
      <c r="C238" s="76"/>
      <c r="D238" s="76"/>
      <c r="E238" s="76"/>
      <c r="F238" s="76"/>
      <c r="G238" s="76"/>
    </row>
    <row r="239" spans="1:7">
      <c r="A239" s="76"/>
      <c r="B239" s="78"/>
      <c r="C239" s="76"/>
      <c r="D239" s="76"/>
      <c r="E239" s="76"/>
      <c r="F239" s="76"/>
      <c r="G239" s="76"/>
    </row>
    <row r="240" spans="1:7">
      <c r="A240" s="76"/>
      <c r="B240" s="78"/>
      <c r="C240" s="76"/>
      <c r="D240" s="76"/>
      <c r="E240" s="76"/>
      <c r="F240" s="76"/>
      <c r="G240" s="76"/>
    </row>
    <row r="241" spans="1:7">
      <c r="A241" s="76"/>
      <c r="B241" s="78"/>
      <c r="C241" s="76"/>
      <c r="D241" s="76"/>
      <c r="E241" s="76"/>
      <c r="F241" s="76"/>
      <c r="G241" s="76"/>
    </row>
    <row r="242" spans="1:7">
      <c r="A242" s="76"/>
      <c r="B242" s="78"/>
      <c r="C242" s="76"/>
      <c r="D242" s="76"/>
      <c r="E242" s="76"/>
      <c r="F242" s="76"/>
      <c r="G242" s="76"/>
    </row>
    <row r="243" spans="1:7">
      <c r="A243" s="76"/>
      <c r="B243" s="78"/>
      <c r="C243" s="76"/>
      <c r="D243" s="76"/>
      <c r="E243" s="76"/>
      <c r="F243" s="76"/>
      <c r="G243" s="76"/>
    </row>
    <row r="244" spans="1:7">
      <c r="A244" s="76"/>
      <c r="B244" s="78"/>
      <c r="C244" s="76"/>
      <c r="D244" s="76"/>
      <c r="E244" s="76"/>
      <c r="F244" s="76"/>
      <c r="G244" s="76"/>
    </row>
    <row r="245" spans="1:7">
      <c r="A245" s="76"/>
      <c r="B245" s="78"/>
      <c r="C245" s="76"/>
      <c r="D245" s="76"/>
      <c r="E245" s="76"/>
      <c r="F245" s="76"/>
      <c r="G245" s="76"/>
    </row>
    <row r="246" spans="1:7">
      <c r="A246" s="76"/>
      <c r="B246" s="78"/>
      <c r="C246" s="76"/>
      <c r="D246" s="76"/>
      <c r="E246" s="76"/>
      <c r="F246" s="76"/>
      <c r="G246" s="76"/>
    </row>
    <row r="247" spans="1:7">
      <c r="A247" s="76"/>
      <c r="B247" s="78"/>
      <c r="C247" s="76"/>
      <c r="D247" s="76"/>
      <c r="E247" s="76"/>
      <c r="F247" s="76"/>
      <c r="G247" s="76"/>
    </row>
    <row r="248" spans="1:7">
      <c r="A248" s="76"/>
      <c r="B248" s="78"/>
      <c r="C248" s="76"/>
      <c r="D248" s="76"/>
      <c r="E248" s="76"/>
      <c r="F248" s="76"/>
      <c r="G248" s="76"/>
    </row>
    <row r="249" spans="1:7">
      <c r="A249" s="76"/>
      <c r="B249" s="78"/>
      <c r="C249" s="76"/>
      <c r="D249" s="76"/>
      <c r="E249" s="76"/>
      <c r="F249" s="76"/>
      <c r="G249" s="76"/>
    </row>
    <row r="250" spans="1:7">
      <c r="A250" s="76"/>
      <c r="B250" s="78"/>
      <c r="C250" s="76"/>
      <c r="D250" s="76"/>
      <c r="E250" s="76"/>
      <c r="F250" s="76"/>
      <c r="G250" s="76"/>
    </row>
    <row r="251" spans="1:7">
      <c r="A251" s="76"/>
      <c r="B251" s="78"/>
      <c r="C251" s="76"/>
      <c r="D251" s="76"/>
      <c r="E251" s="76"/>
      <c r="F251" s="76"/>
      <c r="G251" s="76"/>
    </row>
    <row r="252" spans="1:7">
      <c r="A252" s="76"/>
      <c r="B252" s="78"/>
      <c r="C252" s="76"/>
      <c r="D252" s="76"/>
      <c r="E252" s="76"/>
      <c r="F252" s="76"/>
      <c r="G252" s="76"/>
    </row>
    <row r="253" spans="1:7">
      <c r="A253" s="76"/>
      <c r="B253" s="78"/>
      <c r="C253" s="76"/>
      <c r="D253" s="76"/>
      <c r="E253" s="76"/>
      <c r="F253" s="76"/>
      <c r="G253" s="76"/>
    </row>
    <row r="254" spans="1:7">
      <c r="A254" s="76"/>
      <c r="B254" s="78"/>
      <c r="C254" s="76"/>
      <c r="D254" s="76"/>
      <c r="E254" s="76"/>
      <c r="F254" s="76"/>
      <c r="G254" s="76"/>
    </row>
    <row r="255" spans="1:7">
      <c r="A255" s="76"/>
      <c r="B255" s="78"/>
      <c r="C255" s="76"/>
      <c r="D255" s="76"/>
      <c r="E255" s="76"/>
      <c r="F255" s="76"/>
      <c r="G255" s="76"/>
    </row>
    <row r="256" spans="1:7">
      <c r="A256" s="76"/>
      <c r="B256" s="78"/>
      <c r="C256" s="76"/>
      <c r="D256" s="76"/>
      <c r="E256" s="76"/>
      <c r="F256" s="76"/>
      <c r="G256" s="76"/>
    </row>
    <row r="257" spans="1:7">
      <c r="A257" s="76"/>
      <c r="B257" s="78"/>
      <c r="C257" s="76"/>
      <c r="D257" s="76"/>
      <c r="E257" s="76"/>
      <c r="F257" s="76"/>
      <c r="G257" s="76"/>
    </row>
    <row r="258" spans="1:7">
      <c r="A258" s="76"/>
      <c r="B258" s="78"/>
      <c r="C258" s="76"/>
      <c r="D258" s="76"/>
      <c r="E258" s="76"/>
      <c r="F258" s="76"/>
      <c r="G258" s="76"/>
    </row>
    <row r="259" spans="1:7">
      <c r="A259" s="76"/>
      <c r="B259" s="78"/>
      <c r="C259" s="76"/>
      <c r="D259" s="76"/>
      <c r="E259" s="76"/>
      <c r="F259" s="76"/>
      <c r="G259" s="76"/>
    </row>
    <row r="260" spans="1:7">
      <c r="A260" s="76"/>
      <c r="B260" s="78"/>
      <c r="C260" s="76"/>
      <c r="D260" s="76"/>
      <c r="E260" s="76"/>
      <c r="F260" s="76"/>
      <c r="G260" s="76"/>
    </row>
    <row r="261" spans="1:7">
      <c r="A261" s="76"/>
      <c r="B261" s="78"/>
      <c r="C261" s="76"/>
      <c r="D261" s="76"/>
      <c r="E261" s="76"/>
      <c r="F261" s="76"/>
      <c r="G261" s="76"/>
    </row>
    <row r="262" spans="1:7">
      <c r="A262" s="76"/>
      <c r="B262" s="78"/>
      <c r="C262" s="76"/>
      <c r="D262" s="76"/>
      <c r="E262" s="76"/>
      <c r="F262" s="76"/>
      <c r="G262" s="76"/>
    </row>
    <row r="263" spans="1:7">
      <c r="A263" s="76"/>
      <c r="B263" s="78"/>
      <c r="C263" s="76"/>
      <c r="D263" s="76"/>
      <c r="E263" s="76"/>
      <c r="F263" s="76"/>
      <c r="G263" s="76"/>
    </row>
    <row r="264" spans="1:7">
      <c r="A264" s="76"/>
      <c r="B264" s="78"/>
      <c r="C264" s="76"/>
      <c r="D264" s="76"/>
      <c r="E264" s="76"/>
      <c r="F264" s="76"/>
      <c r="G264" s="76"/>
    </row>
    <row r="265" spans="1:7">
      <c r="A265" s="76"/>
      <c r="B265" s="78"/>
      <c r="C265" s="76"/>
      <c r="D265" s="76"/>
      <c r="E265" s="76"/>
      <c r="F265" s="76"/>
      <c r="G265" s="76"/>
    </row>
    <row r="266" spans="1:7">
      <c r="A266" s="76"/>
      <c r="B266" s="78"/>
      <c r="C266" s="76"/>
      <c r="D266" s="76"/>
      <c r="E266" s="76"/>
      <c r="F266" s="76"/>
      <c r="G266" s="76"/>
    </row>
    <row r="267" spans="1:7">
      <c r="A267" s="76"/>
      <c r="B267" s="78"/>
      <c r="C267" s="76"/>
      <c r="D267" s="76"/>
      <c r="E267" s="76"/>
      <c r="F267" s="76"/>
      <c r="G267" s="76"/>
    </row>
    <row r="268" spans="1:7">
      <c r="A268" s="76"/>
      <c r="B268" s="78"/>
      <c r="C268" s="76"/>
      <c r="D268" s="76"/>
      <c r="E268" s="76"/>
      <c r="F268" s="76"/>
      <c r="G268" s="76"/>
    </row>
    <row r="269" spans="1:7">
      <c r="A269" s="76"/>
      <c r="B269" s="78"/>
      <c r="C269" s="76"/>
      <c r="D269" s="76"/>
      <c r="E269" s="76"/>
      <c r="F269" s="76"/>
      <c r="G269" s="76"/>
    </row>
    <row r="270" spans="1:7">
      <c r="A270" s="76"/>
      <c r="B270" s="78"/>
      <c r="C270" s="76"/>
      <c r="D270" s="76"/>
      <c r="E270" s="76"/>
      <c r="F270" s="76"/>
      <c r="G270" s="76"/>
    </row>
    <row r="271" spans="1:7">
      <c r="A271" s="76"/>
      <c r="B271" s="78"/>
      <c r="C271" s="76"/>
      <c r="D271" s="76"/>
      <c r="E271" s="76"/>
      <c r="F271" s="76"/>
      <c r="G271" s="76"/>
    </row>
    <row r="272" spans="1:7">
      <c r="A272" s="76"/>
      <c r="B272" s="78"/>
      <c r="C272" s="76"/>
      <c r="D272" s="76"/>
      <c r="E272" s="76"/>
      <c r="F272" s="76"/>
      <c r="G272" s="76"/>
    </row>
    <row r="273" spans="1:7">
      <c r="A273" s="76"/>
      <c r="B273" s="78"/>
      <c r="C273" s="76"/>
      <c r="D273" s="76"/>
      <c r="E273" s="76"/>
      <c r="F273" s="76"/>
      <c r="G273" s="76"/>
    </row>
    <row r="274" spans="1:7">
      <c r="A274" s="76"/>
      <c r="B274" s="78"/>
      <c r="C274" s="76"/>
      <c r="D274" s="76"/>
      <c r="E274" s="76"/>
      <c r="F274" s="76"/>
      <c r="G274" s="76"/>
    </row>
    <row r="275" spans="1:7">
      <c r="A275" s="76"/>
      <c r="B275" s="78"/>
      <c r="C275" s="76"/>
      <c r="D275" s="76"/>
      <c r="E275" s="76"/>
      <c r="F275" s="76"/>
      <c r="G275" s="76"/>
    </row>
    <row r="276" spans="1:7">
      <c r="A276" s="76"/>
      <c r="B276" s="78"/>
      <c r="C276" s="76"/>
      <c r="D276" s="76"/>
      <c r="E276" s="76"/>
      <c r="F276" s="76"/>
      <c r="G276" s="76"/>
    </row>
    <row r="277" spans="1:7">
      <c r="A277" s="76"/>
      <c r="B277" s="78"/>
      <c r="C277" s="76"/>
      <c r="D277" s="76"/>
      <c r="E277" s="76"/>
      <c r="F277" s="76"/>
      <c r="G277" s="76"/>
    </row>
    <row r="278" spans="1:7">
      <c r="A278" s="76"/>
      <c r="B278" s="78"/>
      <c r="C278" s="76"/>
      <c r="D278" s="76"/>
      <c r="E278" s="76"/>
      <c r="F278" s="76"/>
      <c r="G278" s="76"/>
    </row>
    <row r="279" spans="1:7">
      <c r="A279" s="76"/>
      <c r="B279" s="78"/>
      <c r="C279" s="76"/>
      <c r="D279" s="76"/>
      <c r="E279" s="76"/>
      <c r="F279" s="76"/>
      <c r="G279" s="76"/>
    </row>
    <row r="280" spans="1:7">
      <c r="A280" s="76"/>
      <c r="B280" s="78"/>
      <c r="C280" s="76"/>
      <c r="D280" s="76"/>
      <c r="E280" s="76"/>
      <c r="F280" s="76"/>
      <c r="G280" s="76"/>
    </row>
    <row r="281" spans="1:7">
      <c r="A281" s="76"/>
      <c r="B281" s="78"/>
      <c r="C281" s="76"/>
      <c r="D281" s="76"/>
      <c r="E281" s="76"/>
      <c r="F281" s="76"/>
      <c r="G281" s="76"/>
    </row>
    <row r="282" spans="1:7">
      <c r="A282" s="76"/>
      <c r="B282" s="78"/>
      <c r="C282" s="76"/>
      <c r="D282" s="76"/>
      <c r="E282" s="76"/>
      <c r="F282" s="76"/>
      <c r="G282" s="76"/>
    </row>
    <row r="283" spans="1:7">
      <c r="A283" s="76"/>
      <c r="B283" s="78"/>
      <c r="C283" s="76"/>
      <c r="D283" s="76"/>
      <c r="E283" s="76"/>
      <c r="F283" s="76"/>
      <c r="G283" s="76"/>
    </row>
    <row r="284" spans="1:7">
      <c r="A284" s="76"/>
      <c r="B284" s="78"/>
      <c r="C284" s="76"/>
      <c r="D284" s="76"/>
      <c r="E284" s="76"/>
      <c r="F284" s="76"/>
      <c r="G284" s="76"/>
    </row>
    <row r="285" spans="1:7">
      <c r="A285" s="76"/>
      <c r="B285" s="78"/>
      <c r="C285" s="76"/>
      <c r="D285" s="76"/>
      <c r="E285" s="76"/>
      <c r="F285" s="76"/>
      <c r="G285" s="76"/>
    </row>
    <row r="286" spans="1:7">
      <c r="A286" s="76"/>
      <c r="B286" s="78"/>
      <c r="C286" s="76"/>
      <c r="D286" s="76"/>
      <c r="E286" s="76"/>
      <c r="F286" s="76"/>
      <c r="G286" s="76"/>
    </row>
    <row r="287" spans="1:7">
      <c r="A287" s="76"/>
      <c r="B287" s="78"/>
      <c r="C287" s="76"/>
      <c r="D287" s="76"/>
      <c r="E287" s="76"/>
      <c r="F287" s="76"/>
      <c r="G287" s="76"/>
    </row>
    <row r="288" spans="1:7">
      <c r="A288" s="76"/>
      <c r="B288" s="78"/>
      <c r="C288" s="76"/>
      <c r="D288" s="76"/>
      <c r="E288" s="76"/>
      <c r="F288" s="76"/>
      <c r="G288" s="76"/>
    </row>
    <row r="289" spans="1:7">
      <c r="A289" s="76"/>
      <c r="B289" s="78"/>
      <c r="C289" s="76"/>
      <c r="D289" s="76"/>
      <c r="E289" s="76"/>
      <c r="F289" s="76"/>
      <c r="G289" s="76"/>
    </row>
    <row r="290" spans="1:7">
      <c r="A290" s="76"/>
      <c r="B290" s="78"/>
      <c r="C290" s="76"/>
      <c r="D290" s="76"/>
      <c r="E290" s="76"/>
      <c r="F290" s="76"/>
      <c r="G290" s="76"/>
    </row>
    <row r="291" spans="1:7">
      <c r="A291" s="76"/>
      <c r="B291" s="78"/>
      <c r="C291" s="76"/>
      <c r="D291" s="76"/>
      <c r="E291" s="76"/>
      <c r="F291" s="76"/>
      <c r="G291" s="76"/>
    </row>
    <row r="292" spans="1:7">
      <c r="A292" s="76"/>
      <c r="B292" s="78"/>
      <c r="C292" s="76"/>
      <c r="D292" s="76"/>
      <c r="E292" s="76"/>
      <c r="F292" s="76"/>
      <c r="G292" s="76"/>
    </row>
    <row r="293" spans="1:7">
      <c r="A293" s="76"/>
      <c r="B293" s="78"/>
      <c r="C293" s="76"/>
      <c r="D293" s="76"/>
      <c r="E293" s="76"/>
      <c r="F293" s="76"/>
      <c r="G293" s="76"/>
    </row>
    <row r="294" spans="1:7">
      <c r="A294" s="76"/>
      <c r="B294" s="78"/>
      <c r="C294" s="76"/>
      <c r="D294" s="76"/>
      <c r="E294" s="76"/>
      <c r="F294" s="76"/>
      <c r="G294" s="76"/>
    </row>
    <row r="295" spans="1:7">
      <c r="A295" s="76"/>
      <c r="B295" s="78"/>
      <c r="C295" s="76"/>
      <c r="D295" s="76"/>
      <c r="E295" s="76"/>
      <c r="F295" s="76"/>
      <c r="G295" s="76"/>
    </row>
    <row r="296" spans="1:7">
      <c r="A296" s="76"/>
      <c r="B296" s="78"/>
      <c r="C296" s="76"/>
      <c r="D296" s="76"/>
      <c r="E296" s="76"/>
      <c r="F296" s="76"/>
      <c r="G296" s="76"/>
    </row>
    <row r="297" spans="1:7">
      <c r="A297" s="76"/>
      <c r="B297" s="78"/>
      <c r="C297" s="76"/>
      <c r="D297" s="76"/>
      <c r="E297" s="76"/>
      <c r="F297" s="76"/>
      <c r="G297" s="76"/>
    </row>
    <row r="298" spans="1:7">
      <c r="A298" s="76"/>
      <c r="B298" s="78"/>
      <c r="C298" s="76"/>
      <c r="D298" s="76"/>
      <c r="E298" s="76"/>
      <c r="F298" s="76"/>
      <c r="G298" s="76"/>
    </row>
    <row r="299" spans="1:7">
      <c r="A299" s="76"/>
      <c r="B299" s="78"/>
      <c r="C299" s="76"/>
      <c r="D299" s="76"/>
      <c r="E299" s="76"/>
      <c r="F299" s="76"/>
      <c r="G299" s="76"/>
    </row>
    <row r="300" spans="1:7">
      <c r="A300" s="76"/>
      <c r="B300" s="78"/>
      <c r="C300" s="76"/>
      <c r="D300" s="76"/>
      <c r="E300" s="76"/>
      <c r="F300" s="76"/>
      <c r="G300" s="76"/>
    </row>
    <row r="301" spans="1:7">
      <c r="A301" s="76"/>
      <c r="B301" s="78"/>
      <c r="C301" s="76"/>
      <c r="D301" s="76"/>
      <c r="E301" s="76"/>
      <c r="F301" s="76"/>
      <c r="G301" s="76"/>
    </row>
    <row r="302" spans="1:7">
      <c r="A302" s="76"/>
      <c r="B302" s="78"/>
      <c r="C302" s="76"/>
      <c r="D302" s="76"/>
      <c r="E302" s="76"/>
      <c r="F302" s="76"/>
      <c r="G302" s="76"/>
    </row>
    <row r="303" spans="1:7">
      <c r="A303" s="76"/>
      <c r="B303" s="78"/>
      <c r="C303" s="76"/>
      <c r="D303" s="76"/>
      <c r="E303" s="76"/>
      <c r="F303" s="76"/>
      <c r="G303" s="76"/>
    </row>
    <row r="304" spans="1:7">
      <c r="A304" s="76"/>
      <c r="B304" s="78"/>
      <c r="C304" s="76"/>
      <c r="D304" s="76"/>
      <c r="E304" s="76"/>
      <c r="F304" s="76"/>
      <c r="G304" s="76"/>
    </row>
    <row r="305" spans="1:7">
      <c r="A305" s="76"/>
      <c r="B305" s="78"/>
      <c r="C305" s="76"/>
      <c r="D305" s="76"/>
      <c r="E305" s="76"/>
      <c r="F305" s="76"/>
      <c r="G305" s="76"/>
    </row>
    <row r="306" spans="1:7">
      <c r="A306" s="76"/>
      <c r="B306" s="78"/>
      <c r="C306" s="76"/>
      <c r="D306" s="76"/>
      <c r="E306" s="76"/>
      <c r="F306" s="76"/>
      <c r="G306" s="76"/>
    </row>
    <row r="307" spans="1:7">
      <c r="A307" s="76"/>
      <c r="B307" s="78"/>
      <c r="C307" s="76"/>
      <c r="D307" s="76"/>
      <c r="E307" s="76"/>
      <c r="F307" s="76"/>
      <c r="G307" s="76"/>
    </row>
    <row r="308" spans="1:7">
      <c r="A308" s="76"/>
      <c r="B308" s="78"/>
      <c r="C308" s="76"/>
      <c r="D308" s="76"/>
      <c r="E308" s="76"/>
      <c r="F308" s="76"/>
      <c r="G308" s="76"/>
    </row>
    <row r="309" spans="1:7">
      <c r="A309" s="76"/>
      <c r="B309" s="78"/>
      <c r="C309" s="76"/>
      <c r="D309" s="76"/>
      <c r="E309" s="76"/>
      <c r="F309" s="76"/>
      <c r="G309" s="76"/>
    </row>
    <row r="310" spans="1:7">
      <c r="A310" s="76"/>
      <c r="B310" s="78"/>
      <c r="C310" s="76"/>
      <c r="D310" s="76"/>
      <c r="E310" s="76"/>
      <c r="F310" s="76"/>
      <c r="G310" s="76"/>
    </row>
    <row r="311" spans="1:7">
      <c r="A311" s="76"/>
      <c r="B311" s="78"/>
      <c r="C311" s="76"/>
      <c r="D311" s="76"/>
      <c r="E311" s="76"/>
      <c r="F311" s="76"/>
      <c r="G311" s="76"/>
    </row>
    <row r="312" spans="1:7">
      <c r="A312" s="76"/>
      <c r="B312" s="78"/>
      <c r="C312" s="76"/>
      <c r="D312" s="76"/>
      <c r="E312" s="76"/>
      <c r="F312" s="76"/>
      <c r="G312" s="76"/>
    </row>
    <row r="313" spans="1:7">
      <c r="A313" s="76"/>
      <c r="B313" s="78"/>
      <c r="C313" s="76"/>
      <c r="D313" s="76"/>
      <c r="E313" s="76"/>
      <c r="F313" s="76"/>
      <c r="G313" s="76"/>
    </row>
    <row r="314" spans="1:7">
      <c r="A314" s="76"/>
      <c r="B314" s="78"/>
      <c r="C314" s="76"/>
      <c r="D314" s="76"/>
      <c r="E314" s="76"/>
      <c r="F314" s="76"/>
      <c r="G314" s="76"/>
    </row>
    <row r="315" spans="1:7">
      <c r="A315" s="76"/>
      <c r="B315" s="78"/>
      <c r="C315" s="76"/>
      <c r="D315" s="76"/>
      <c r="E315" s="76"/>
      <c r="F315" s="76"/>
      <c r="G315" s="76"/>
    </row>
    <row r="316" spans="1:7">
      <c r="A316" s="76"/>
      <c r="B316" s="78"/>
      <c r="C316" s="76"/>
      <c r="D316" s="76"/>
      <c r="E316" s="76"/>
      <c r="F316" s="76"/>
      <c r="G316" s="76"/>
    </row>
    <row r="317" spans="1:7">
      <c r="A317" s="76"/>
      <c r="B317" s="78"/>
      <c r="C317" s="76"/>
      <c r="D317" s="76"/>
      <c r="E317" s="76"/>
      <c r="F317" s="76"/>
      <c r="G317" s="76"/>
    </row>
    <row r="318" spans="1:7">
      <c r="A318" s="76"/>
      <c r="B318" s="78"/>
      <c r="C318" s="76"/>
      <c r="D318" s="76"/>
      <c r="E318" s="76"/>
      <c r="F318" s="76"/>
      <c r="G318" s="76"/>
    </row>
    <row r="319" spans="1:7">
      <c r="A319" s="76"/>
      <c r="B319" s="78"/>
      <c r="C319" s="76"/>
      <c r="D319" s="76"/>
      <c r="E319" s="76"/>
      <c r="F319" s="76"/>
      <c r="G319" s="76"/>
    </row>
    <row r="320" spans="1:7">
      <c r="A320" s="76"/>
      <c r="B320" s="78"/>
      <c r="C320" s="76"/>
      <c r="D320" s="76"/>
      <c r="E320" s="76"/>
      <c r="F320" s="76"/>
      <c r="G320" s="76"/>
    </row>
    <row r="321" spans="1:7">
      <c r="A321" s="76"/>
      <c r="B321" s="78"/>
      <c r="C321" s="76"/>
      <c r="D321" s="76"/>
      <c r="E321" s="76"/>
      <c r="F321" s="76"/>
      <c r="G321" s="76"/>
    </row>
    <row r="322" spans="1:7">
      <c r="A322" s="76"/>
      <c r="B322" s="78"/>
      <c r="C322" s="76"/>
      <c r="D322" s="76"/>
      <c r="E322" s="76"/>
      <c r="F322" s="76"/>
      <c r="G322" s="76"/>
    </row>
    <row r="323" spans="1:7">
      <c r="A323" s="76"/>
      <c r="B323" s="78"/>
      <c r="C323" s="76"/>
      <c r="D323" s="76"/>
      <c r="E323" s="76"/>
      <c r="F323" s="76"/>
      <c r="G323" s="76"/>
    </row>
    <row r="324" spans="1:7">
      <c r="A324" s="76"/>
      <c r="B324" s="78"/>
      <c r="C324" s="76"/>
      <c r="D324" s="76"/>
      <c r="E324" s="76"/>
      <c r="F324" s="76"/>
      <c r="G324" s="76"/>
    </row>
    <row r="325" spans="1:7">
      <c r="A325" s="76"/>
      <c r="B325" s="78"/>
      <c r="C325" s="76"/>
      <c r="D325" s="76"/>
      <c r="E325" s="76"/>
      <c r="F325" s="76"/>
      <c r="G325" s="76"/>
    </row>
    <row r="326" spans="1:7">
      <c r="A326" s="76"/>
      <c r="B326" s="78"/>
      <c r="C326" s="76"/>
      <c r="D326" s="76"/>
      <c r="E326" s="76"/>
      <c r="F326" s="76"/>
      <c r="G326" s="76"/>
    </row>
    <row r="327" spans="1:7">
      <c r="A327" s="76"/>
      <c r="B327" s="78"/>
      <c r="C327" s="76"/>
      <c r="D327" s="76"/>
      <c r="E327" s="76"/>
      <c r="F327" s="76"/>
      <c r="G327" s="76"/>
    </row>
    <row r="328" spans="1:7">
      <c r="A328" s="76"/>
      <c r="B328" s="78"/>
      <c r="C328" s="76"/>
      <c r="D328" s="76"/>
      <c r="E328" s="76"/>
      <c r="F328" s="76"/>
      <c r="G328" s="76"/>
    </row>
    <row r="329" spans="1:7">
      <c r="A329" s="76"/>
      <c r="B329" s="78"/>
      <c r="C329" s="76"/>
      <c r="D329" s="76"/>
      <c r="E329" s="76"/>
      <c r="F329" s="76"/>
      <c r="G329" s="76"/>
    </row>
    <row r="330" spans="1:7">
      <c r="A330" s="76"/>
      <c r="B330" s="78"/>
      <c r="C330" s="76"/>
      <c r="D330" s="76"/>
      <c r="E330" s="76"/>
      <c r="F330" s="76"/>
      <c r="G330" s="76"/>
    </row>
    <row r="331" spans="1:7">
      <c r="A331" s="76"/>
      <c r="B331" s="78"/>
      <c r="C331" s="76"/>
      <c r="D331" s="76"/>
      <c r="E331" s="76"/>
      <c r="F331" s="76"/>
      <c r="G331" s="76"/>
    </row>
    <row r="332" spans="1:7">
      <c r="A332" s="76"/>
      <c r="B332" s="78"/>
      <c r="C332" s="76"/>
      <c r="D332" s="76"/>
      <c r="E332" s="76"/>
      <c r="F332" s="76"/>
      <c r="G332" s="76"/>
    </row>
    <row r="333" spans="1:7">
      <c r="A333" s="76"/>
      <c r="B333" s="78"/>
      <c r="C333" s="76"/>
      <c r="D333" s="76"/>
      <c r="E333" s="76"/>
      <c r="F333" s="76"/>
      <c r="G333" s="76"/>
    </row>
    <row r="334" spans="1:7">
      <c r="A334" s="76"/>
      <c r="B334" s="78"/>
      <c r="C334" s="76"/>
      <c r="D334" s="76"/>
      <c r="E334" s="76"/>
      <c r="F334" s="76"/>
      <c r="G334" s="76"/>
    </row>
    <row r="335" spans="1:7">
      <c r="A335" s="76"/>
      <c r="B335" s="78"/>
      <c r="C335" s="76"/>
      <c r="D335" s="76"/>
      <c r="E335" s="76"/>
      <c r="F335" s="76"/>
      <c r="G335" s="76"/>
    </row>
    <row r="336" spans="1:7">
      <c r="A336" s="76"/>
      <c r="B336" s="78"/>
      <c r="C336" s="76"/>
      <c r="D336" s="76"/>
      <c r="E336" s="76"/>
      <c r="F336" s="76"/>
      <c r="G336" s="76"/>
    </row>
    <row r="337" spans="1:7">
      <c r="A337" s="76"/>
      <c r="B337" s="78"/>
      <c r="C337" s="76"/>
      <c r="D337" s="76"/>
      <c r="E337" s="76"/>
      <c r="F337" s="76"/>
      <c r="G337" s="76"/>
    </row>
    <row r="338" spans="1:7">
      <c r="A338" s="76"/>
      <c r="B338" s="78"/>
      <c r="C338" s="76"/>
      <c r="D338" s="76"/>
      <c r="E338" s="76"/>
      <c r="F338" s="76"/>
      <c r="G338" s="76"/>
    </row>
    <row r="339" spans="1:7">
      <c r="A339" s="76"/>
      <c r="B339" s="78"/>
      <c r="C339" s="76"/>
      <c r="D339" s="76"/>
      <c r="E339" s="76"/>
      <c r="F339" s="76"/>
      <c r="G339" s="76"/>
    </row>
    <row r="340" spans="1:7">
      <c r="A340" s="76"/>
      <c r="B340" s="78"/>
      <c r="C340" s="76"/>
      <c r="D340" s="76"/>
      <c r="E340" s="76"/>
      <c r="F340" s="76"/>
      <c r="G340" s="76"/>
    </row>
    <row r="341" spans="1:7">
      <c r="A341" s="76"/>
      <c r="B341" s="78"/>
      <c r="C341" s="76"/>
      <c r="D341" s="76"/>
      <c r="E341" s="76"/>
      <c r="F341" s="76"/>
      <c r="G341" s="76"/>
    </row>
    <row r="342" spans="1:7">
      <c r="A342" s="76"/>
      <c r="B342" s="78"/>
      <c r="C342" s="76"/>
      <c r="D342" s="76"/>
      <c r="E342" s="76"/>
      <c r="F342" s="76"/>
      <c r="G342" s="76"/>
    </row>
    <row r="343" spans="1:7">
      <c r="A343" s="76"/>
      <c r="B343" s="78"/>
      <c r="C343" s="76"/>
      <c r="D343" s="76"/>
      <c r="E343" s="76"/>
      <c r="F343" s="76"/>
      <c r="G343" s="76"/>
    </row>
    <row r="344" spans="1:7">
      <c r="A344" s="76"/>
      <c r="B344" s="78"/>
      <c r="C344" s="76"/>
      <c r="D344" s="76"/>
      <c r="E344" s="76"/>
      <c r="F344" s="76"/>
      <c r="G344" s="76"/>
    </row>
    <row r="345" spans="1:7">
      <c r="A345" s="76"/>
      <c r="B345" s="78"/>
      <c r="C345" s="76"/>
      <c r="D345" s="76"/>
      <c r="E345" s="76"/>
      <c r="F345" s="76"/>
      <c r="G345" s="76"/>
    </row>
    <row r="346" spans="1:7">
      <c r="A346" s="76"/>
      <c r="B346" s="78"/>
      <c r="C346" s="76"/>
      <c r="D346" s="76"/>
      <c r="E346" s="76"/>
      <c r="F346" s="76"/>
      <c r="G346" s="76"/>
    </row>
    <row r="347" spans="1:7">
      <c r="A347" s="76"/>
      <c r="B347" s="78"/>
      <c r="C347" s="76"/>
      <c r="D347" s="76"/>
      <c r="E347" s="76"/>
      <c r="F347" s="76"/>
      <c r="G347" s="76"/>
    </row>
    <row r="348" spans="1:7">
      <c r="A348" s="76"/>
      <c r="B348" s="78"/>
      <c r="C348" s="76"/>
      <c r="D348" s="76"/>
      <c r="E348" s="76"/>
      <c r="F348" s="76"/>
      <c r="G348" s="76"/>
    </row>
    <row r="349" spans="1:7">
      <c r="A349" s="76"/>
      <c r="B349" s="78"/>
      <c r="C349" s="76"/>
      <c r="D349" s="76"/>
      <c r="E349" s="76"/>
      <c r="F349" s="76"/>
      <c r="G349" s="76"/>
    </row>
    <row r="350" spans="1:7">
      <c r="A350" s="76"/>
      <c r="B350" s="78"/>
      <c r="C350" s="76"/>
      <c r="D350" s="76"/>
      <c r="E350" s="76"/>
      <c r="F350" s="76"/>
      <c r="G350" s="76"/>
    </row>
    <row r="351" spans="1:7">
      <c r="A351" s="76"/>
      <c r="B351" s="78"/>
      <c r="C351" s="76"/>
      <c r="D351" s="76"/>
      <c r="E351" s="76"/>
      <c r="F351" s="76"/>
      <c r="G351" s="76"/>
    </row>
    <row r="352" spans="1:7">
      <c r="A352" s="76"/>
      <c r="B352" s="78"/>
      <c r="C352" s="76"/>
      <c r="D352" s="76"/>
      <c r="E352" s="76"/>
      <c r="F352" s="76"/>
      <c r="G352" s="76"/>
    </row>
    <row r="353" spans="1:7">
      <c r="A353" s="76"/>
      <c r="B353" s="78"/>
      <c r="C353" s="76"/>
      <c r="D353" s="76"/>
      <c r="E353" s="76"/>
      <c r="F353" s="76"/>
      <c r="G353" s="76"/>
    </row>
    <row r="354" spans="1:7">
      <c r="A354" s="76"/>
      <c r="B354" s="78"/>
      <c r="C354" s="76"/>
      <c r="D354" s="76"/>
      <c r="E354" s="76"/>
      <c r="F354" s="76"/>
      <c r="G354" s="76"/>
    </row>
    <row r="355" spans="1:7">
      <c r="A355" s="76"/>
      <c r="B355" s="78"/>
      <c r="C355" s="76"/>
      <c r="D355" s="76"/>
      <c r="E355" s="76"/>
      <c r="F355" s="76"/>
      <c r="G355" s="76"/>
    </row>
    <row r="356" spans="1:7">
      <c r="A356" s="76"/>
      <c r="B356" s="78"/>
      <c r="C356" s="76"/>
      <c r="D356" s="76"/>
      <c r="E356" s="76"/>
      <c r="F356" s="76"/>
      <c r="G356" s="76"/>
    </row>
    <row r="357" spans="1:7">
      <c r="A357" s="76"/>
      <c r="B357" s="78"/>
      <c r="C357" s="76"/>
      <c r="D357" s="76"/>
      <c r="E357" s="76"/>
      <c r="F357" s="76"/>
      <c r="G357" s="76"/>
    </row>
    <row r="358" spans="1:7">
      <c r="A358" s="76"/>
      <c r="B358" s="78"/>
      <c r="C358" s="76"/>
      <c r="D358" s="76"/>
      <c r="E358" s="76"/>
      <c r="F358" s="76"/>
      <c r="G358" s="76"/>
    </row>
    <row r="359" spans="1:7">
      <c r="A359" s="76"/>
      <c r="B359" s="78"/>
      <c r="C359" s="76"/>
      <c r="D359" s="76"/>
      <c r="E359" s="76"/>
      <c r="F359" s="76"/>
      <c r="G359" s="76"/>
    </row>
    <row r="360" spans="1:7">
      <c r="A360" s="76"/>
      <c r="B360" s="78"/>
      <c r="C360" s="76"/>
      <c r="D360" s="76"/>
      <c r="E360" s="76"/>
      <c r="F360" s="76"/>
      <c r="G360" s="76"/>
    </row>
    <row r="361" spans="1:7">
      <c r="A361" s="76"/>
      <c r="B361" s="78"/>
      <c r="C361" s="76"/>
      <c r="D361" s="76"/>
      <c r="E361" s="76"/>
      <c r="F361" s="76"/>
      <c r="G361" s="76"/>
    </row>
    <row r="362" spans="1:7">
      <c r="A362" s="76"/>
      <c r="B362" s="78"/>
      <c r="C362" s="76"/>
      <c r="D362" s="76"/>
      <c r="E362" s="76"/>
      <c r="F362" s="76"/>
      <c r="G362" s="76"/>
    </row>
    <row r="363" spans="1:7">
      <c r="A363" s="76"/>
      <c r="B363" s="78"/>
      <c r="C363" s="76"/>
      <c r="D363" s="76"/>
      <c r="E363" s="76"/>
      <c r="F363" s="76"/>
      <c r="G363" s="76"/>
    </row>
    <row r="364" spans="1:7">
      <c r="A364" s="76"/>
      <c r="B364" s="78"/>
      <c r="C364" s="76"/>
      <c r="D364" s="76"/>
      <c r="E364" s="76"/>
      <c r="F364" s="76"/>
      <c r="G364" s="76"/>
    </row>
    <row r="365" spans="1:7">
      <c r="A365" s="76"/>
      <c r="B365" s="78"/>
      <c r="C365" s="76"/>
      <c r="D365" s="76"/>
      <c r="E365" s="76"/>
      <c r="F365" s="76"/>
      <c r="G365" s="76"/>
    </row>
    <row r="366" spans="1:7">
      <c r="A366" s="76"/>
      <c r="B366" s="78"/>
      <c r="C366" s="76"/>
      <c r="D366" s="76"/>
      <c r="E366" s="76"/>
      <c r="F366" s="76"/>
      <c r="G366" s="76"/>
    </row>
    <row r="367" spans="1:7">
      <c r="A367" s="76"/>
      <c r="B367" s="78"/>
      <c r="C367" s="76"/>
      <c r="D367" s="76"/>
      <c r="E367" s="76"/>
      <c r="F367" s="76"/>
      <c r="G367" s="76"/>
    </row>
    <row r="368" spans="1:7">
      <c r="A368" s="76"/>
      <c r="B368" s="78"/>
      <c r="C368" s="76"/>
      <c r="D368" s="76"/>
      <c r="E368" s="76"/>
      <c r="F368" s="76"/>
      <c r="G368" s="76"/>
    </row>
    <row r="369" spans="1:7">
      <c r="A369" s="76"/>
      <c r="B369" s="78"/>
      <c r="C369" s="76"/>
      <c r="D369" s="76"/>
      <c r="E369" s="76"/>
      <c r="F369" s="76"/>
      <c r="G369" s="76"/>
    </row>
    <row r="370" spans="1:7">
      <c r="A370" s="76"/>
      <c r="B370" s="78"/>
      <c r="C370" s="76"/>
      <c r="D370" s="76"/>
      <c r="E370" s="76"/>
      <c r="F370" s="76"/>
      <c r="G370" s="76"/>
    </row>
    <row r="371" spans="1:7">
      <c r="A371" s="76"/>
      <c r="B371" s="78"/>
      <c r="C371" s="76"/>
      <c r="D371" s="76"/>
      <c r="E371" s="76"/>
      <c r="F371" s="76"/>
      <c r="G371" s="76"/>
    </row>
    <row r="372" spans="1:7">
      <c r="A372" s="76"/>
      <c r="B372" s="78"/>
      <c r="C372" s="76"/>
      <c r="D372" s="76"/>
      <c r="E372" s="76"/>
      <c r="F372" s="76"/>
      <c r="G372" s="76"/>
    </row>
    <row r="373" spans="1:7">
      <c r="A373" s="76"/>
      <c r="B373" s="78"/>
      <c r="C373" s="76"/>
      <c r="D373" s="76"/>
      <c r="E373" s="76"/>
      <c r="F373" s="76"/>
      <c r="G373" s="76"/>
    </row>
    <row r="374" spans="1:7">
      <c r="A374" s="76"/>
      <c r="B374" s="78"/>
      <c r="C374" s="76"/>
      <c r="D374" s="76"/>
      <c r="E374" s="76"/>
      <c r="F374" s="76"/>
      <c r="G374" s="76"/>
    </row>
    <row r="375" spans="1:7">
      <c r="A375" s="76"/>
      <c r="B375" s="78"/>
      <c r="C375" s="76"/>
      <c r="D375" s="76"/>
      <c r="E375" s="76"/>
      <c r="F375" s="76"/>
      <c r="G375" s="76"/>
    </row>
    <row r="376" spans="1:7">
      <c r="A376" s="76"/>
      <c r="B376" s="78"/>
      <c r="C376" s="76"/>
      <c r="D376" s="76"/>
      <c r="E376" s="76"/>
      <c r="F376" s="76"/>
      <c r="G376" s="76"/>
    </row>
    <row r="377" spans="1:7">
      <c r="A377" s="76"/>
      <c r="B377" s="78"/>
      <c r="C377" s="76"/>
      <c r="D377" s="76"/>
      <c r="E377" s="76"/>
      <c r="F377" s="76"/>
      <c r="G377" s="76"/>
    </row>
    <row r="378" spans="1:7">
      <c r="A378" s="76"/>
      <c r="B378" s="78"/>
      <c r="C378" s="76"/>
      <c r="D378" s="76"/>
      <c r="E378" s="76"/>
      <c r="F378" s="76"/>
      <c r="G378" s="76"/>
    </row>
    <row r="379" spans="1:7">
      <c r="A379" s="76"/>
      <c r="B379" s="78"/>
      <c r="C379" s="76"/>
      <c r="D379" s="76"/>
      <c r="E379" s="76"/>
      <c r="F379" s="76"/>
      <c r="G379" s="76"/>
    </row>
    <row r="380" spans="1:7">
      <c r="A380" s="76"/>
      <c r="B380" s="78"/>
      <c r="C380" s="76"/>
      <c r="D380" s="76"/>
      <c r="E380" s="76"/>
      <c r="F380" s="76"/>
      <c r="G380" s="76"/>
    </row>
    <row r="381" spans="1:7">
      <c r="A381" s="76"/>
      <c r="B381" s="78"/>
      <c r="C381" s="76"/>
      <c r="D381" s="76"/>
      <c r="E381" s="76"/>
      <c r="F381" s="76"/>
      <c r="G381" s="76"/>
    </row>
    <row r="382" spans="1:7">
      <c r="A382" s="76"/>
      <c r="B382" s="78"/>
      <c r="C382" s="76"/>
      <c r="D382" s="76"/>
      <c r="E382" s="76"/>
      <c r="F382" s="76"/>
      <c r="G382" s="76"/>
    </row>
    <row r="383" spans="1:7">
      <c r="A383" s="76"/>
      <c r="B383" s="78"/>
      <c r="C383" s="76"/>
      <c r="D383" s="76"/>
      <c r="E383" s="76"/>
      <c r="F383" s="76"/>
      <c r="G383" s="76"/>
    </row>
    <row r="384" spans="1:7">
      <c r="A384" s="76"/>
      <c r="B384" s="78"/>
      <c r="C384" s="76"/>
      <c r="D384" s="76"/>
      <c r="E384" s="76"/>
      <c r="F384" s="76"/>
      <c r="G384" s="76"/>
    </row>
    <row r="385" spans="1:7">
      <c r="A385" s="76"/>
      <c r="B385" s="78"/>
      <c r="C385" s="76"/>
      <c r="D385" s="76"/>
      <c r="E385" s="76"/>
      <c r="F385" s="76"/>
      <c r="G385" s="76"/>
    </row>
    <row r="386" spans="1:7">
      <c r="A386" s="76"/>
      <c r="B386" s="78"/>
      <c r="C386" s="76"/>
      <c r="D386" s="76"/>
      <c r="E386" s="76"/>
      <c r="F386" s="76"/>
      <c r="G386" s="76"/>
    </row>
    <row r="387" spans="1:7">
      <c r="A387" s="76"/>
      <c r="B387" s="78"/>
      <c r="C387" s="76"/>
      <c r="D387" s="76"/>
      <c r="E387" s="76"/>
      <c r="F387" s="76"/>
      <c r="G387" s="76"/>
    </row>
    <row r="388" spans="1:7">
      <c r="A388" s="76"/>
      <c r="B388" s="78"/>
      <c r="C388" s="76"/>
      <c r="D388" s="76"/>
      <c r="E388" s="76"/>
      <c r="F388" s="76"/>
      <c r="G388" s="76"/>
    </row>
    <row r="389" spans="1:7">
      <c r="A389" s="76"/>
      <c r="B389" s="78"/>
      <c r="C389" s="76"/>
      <c r="D389" s="76"/>
      <c r="E389" s="76"/>
      <c r="F389" s="76"/>
      <c r="G389" s="76"/>
    </row>
    <row r="390" spans="1:7">
      <c r="A390" s="76"/>
      <c r="B390" s="78"/>
      <c r="C390" s="76"/>
      <c r="D390" s="76"/>
      <c r="E390" s="76"/>
      <c r="F390" s="76"/>
      <c r="G390" s="76"/>
    </row>
    <row r="391" spans="1:7">
      <c r="A391" s="76"/>
      <c r="B391" s="78"/>
      <c r="C391" s="76"/>
      <c r="D391" s="76"/>
      <c r="E391" s="76"/>
      <c r="F391" s="76"/>
      <c r="G391" s="76"/>
    </row>
    <row r="392" spans="1:7">
      <c r="A392" s="76"/>
      <c r="B392" s="78"/>
      <c r="C392" s="76"/>
      <c r="D392" s="76"/>
      <c r="E392" s="76"/>
      <c r="F392" s="76"/>
      <c r="G392" s="76"/>
    </row>
    <row r="393" spans="1:7">
      <c r="A393" s="76"/>
      <c r="B393" s="78"/>
      <c r="C393" s="76"/>
      <c r="D393" s="76"/>
      <c r="E393" s="76"/>
      <c r="F393" s="76"/>
      <c r="G393" s="76"/>
    </row>
    <row r="394" spans="1:7">
      <c r="A394" s="76"/>
      <c r="B394" s="78"/>
      <c r="C394" s="76"/>
      <c r="D394" s="76"/>
      <c r="E394" s="76"/>
      <c r="F394" s="76"/>
      <c r="G394" s="76"/>
    </row>
    <row r="395" spans="1:7">
      <c r="A395" s="76"/>
      <c r="B395" s="78"/>
      <c r="C395" s="76"/>
      <c r="D395" s="76"/>
      <c r="E395" s="76"/>
      <c r="F395" s="76"/>
      <c r="G395" s="76"/>
    </row>
    <row r="396" spans="1:7">
      <c r="A396" s="76"/>
      <c r="B396" s="78"/>
      <c r="C396" s="76"/>
      <c r="D396" s="76"/>
      <c r="E396" s="76"/>
      <c r="F396" s="76"/>
      <c r="G396" s="76"/>
    </row>
    <row r="397" spans="1:7">
      <c r="A397" s="76"/>
      <c r="B397" s="78"/>
      <c r="C397" s="76"/>
      <c r="D397" s="76"/>
      <c r="E397" s="76"/>
      <c r="F397" s="76"/>
      <c r="G397" s="76"/>
    </row>
    <row r="398" spans="1:7">
      <c r="A398" s="76"/>
      <c r="B398" s="78"/>
      <c r="C398" s="76"/>
      <c r="D398" s="76"/>
      <c r="E398" s="76"/>
      <c r="F398" s="76"/>
      <c r="G398" s="76"/>
    </row>
    <row r="399" spans="1:7">
      <c r="A399" s="76"/>
      <c r="B399" s="78"/>
      <c r="C399" s="76"/>
      <c r="D399" s="76"/>
      <c r="E399" s="76"/>
      <c r="F399" s="76"/>
      <c r="G399" s="76"/>
    </row>
    <row r="400" spans="1:7">
      <c r="A400" s="76"/>
      <c r="B400" s="78"/>
      <c r="C400" s="76"/>
      <c r="D400" s="76"/>
      <c r="E400" s="76"/>
      <c r="F400" s="76"/>
      <c r="G400" s="76"/>
    </row>
    <row r="401" spans="1:7">
      <c r="A401" s="76"/>
      <c r="B401" s="78"/>
      <c r="C401" s="76"/>
      <c r="D401" s="76"/>
      <c r="E401" s="76"/>
      <c r="F401" s="76"/>
      <c r="G401" s="76"/>
    </row>
    <row r="402" spans="1:7">
      <c r="A402" s="76"/>
      <c r="B402" s="78"/>
      <c r="C402" s="76"/>
      <c r="D402" s="76"/>
      <c r="E402" s="76"/>
      <c r="F402" s="76"/>
      <c r="G402" s="76"/>
    </row>
    <row r="403" spans="1:7">
      <c r="A403" s="76"/>
      <c r="B403" s="78"/>
      <c r="C403" s="76"/>
      <c r="D403" s="76"/>
      <c r="E403" s="76"/>
      <c r="F403" s="76"/>
      <c r="G403" s="76"/>
    </row>
    <row r="404" spans="1:7">
      <c r="A404" s="76"/>
      <c r="B404" s="78"/>
      <c r="C404" s="76"/>
      <c r="D404" s="76"/>
      <c r="E404" s="76"/>
      <c r="F404" s="76"/>
      <c r="G404" s="76"/>
    </row>
    <row r="405" spans="1:7">
      <c r="A405" s="76"/>
      <c r="B405" s="78"/>
      <c r="C405" s="76"/>
      <c r="D405" s="76"/>
      <c r="E405" s="76"/>
      <c r="F405" s="76"/>
      <c r="G405" s="76"/>
    </row>
    <row r="406" spans="1:7">
      <c r="A406" s="76"/>
      <c r="B406" s="78"/>
      <c r="C406" s="76"/>
      <c r="D406" s="76"/>
      <c r="E406" s="76"/>
      <c r="F406" s="76"/>
      <c r="G406" s="76"/>
    </row>
    <row r="407" spans="1:7">
      <c r="A407" s="76"/>
      <c r="B407" s="78"/>
      <c r="C407" s="76"/>
      <c r="D407" s="76"/>
      <c r="E407" s="76"/>
      <c r="F407" s="76"/>
      <c r="G407" s="76"/>
    </row>
    <row r="408" spans="1:7">
      <c r="A408" s="76"/>
      <c r="B408" s="78"/>
      <c r="C408" s="76"/>
      <c r="D408" s="76"/>
      <c r="E408" s="76"/>
      <c r="F408" s="76"/>
      <c r="G408" s="76"/>
    </row>
    <row r="409" spans="1:7">
      <c r="A409" s="76"/>
      <c r="B409" s="78"/>
      <c r="C409" s="76"/>
      <c r="D409" s="76"/>
      <c r="E409" s="76"/>
      <c r="F409" s="76"/>
      <c r="G409" s="76"/>
    </row>
    <row r="410" spans="1:7">
      <c r="A410" s="76"/>
      <c r="B410" s="78"/>
      <c r="C410" s="76"/>
      <c r="D410" s="76"/>
      <c r="E410" s="76"/>
      <c r="F410" s="76"/>
      <c r="G410" s="76"/>
    </row>
    <row r="411" spans="1:7">
      <c r="A411" s="76"/>
      <c r="B411" s="78"/>
      <c r="C411" s="76"/>
      <c r="D411" s="76"/>
      <c r="E411" s="76"/>
      <c r="F411" s="76"/>
      <c r="G411" s="76"/>
    </row>
    <row r="412" spans="1:7">
      <c r="A412" s="76"/>
      <c r="B412" s="78"/>
      <c r="C412" s="76"/>
      <c r="D412" s="76"/>
      <c r="E412" s="76"/>
      <c r="F412" s="76"/>
      <c r="G412" s="76"/>
    </row>
    <row r="413" spans="1:7">
      <c r="A413" s="76"/>
      <c r="B413" s="78"/>
      <c r="C413" s="76"/>
      <c r="D413" s="76"/>
      <c r="E413" s="76"/>
      <c r="F413" s="76"/>
      <c r="G413" s="76"/>
    </row>
    <row r="414" spans="1:7">
      <c r="A414" s="76"/>
      <c r="B414" s="78"/>
      <c r="C414" s="76"/>
      <c r="D414" s="76"/>
      <c r="E414" s="76"/>
      <c r="F414" s="76"/>
      <c r="G414" s="76"/>
    </row>
    <row r="415" spans="1:7">
      <c r="A415" s="76"/>
      <c r="B415" s="78"/>
      <c r="C415" s="76"/>
      <c r="D415" s="76"/>
      <c r="E415" s="76"/>
      <c r="F415" s="76"/>
      <c r="G415" s="76"/>
    </row>
    <row r="416" spans="1:7">
      <c r="A416" s="76"/>
      <c r="B416" s="78"/>
      <c r="C416" s="76"/>
      <c r="D416" s="76"/>
      <c r="E416" s="76"/>
      <c r="F416" s="76"/>
      <c r="G416" s="76"/>
    </row>
    <row r="417" spans="1:7">
      <c r="A417" s="76"/>
      <c r="B417" s="78"/>
      <c r="C417" s="76"/>
      <c r="D417" s="76"/>
      <c r="E417" s="76"/>
      <c r="F417" s="76"/>
      <c r="G417" s="76"/>
    </row>
    <row r="418" spans="1:7">
      <c r="A418" s="76"/>
      <c r="B418" s="78"/>
      <c r="C418" s="76"/>
      <c r="D418" s="76"/>
      <c r="E418" s="76"/>
      <c r="F418" s="76"/>
      <c r="G418" s="76"/>
    </row>
    <row r="419" spans="1:7">
      <c r="A419" s="76"/>
      <c r="B419" s="78"/>
      <c r="C419" s="76"/>
      <c r="D419" s="76"/>
      <c r="E419" s="76"/>
      <c r="F419" s="76"/>
      <c r="G419" s="76"/>
    </row>
    <row r="420" spans="1:7">
      <c r="A420" s="76"/>
      <c r="B420" s="78"/>
      <c r="C420" s="76"/>
      <c r="D420" s="76"/>
      <c r="E420" s="76"/>
      <c r="F420" s="76"/>
      <c r="G420" s="76"/>
    </row>
    <row r="421" spans="1:7">
      <c r="A421" s="76"/>
      <c r="B421" s="78"/>
      <c r="C421" s="76"/>
      <c r="D421" s="76"/>
      <c r="E421" s="76"/>
      <c r="F421" s="76"/>
      <c r="G421" s="76"/>
    </row>
    <row r="422" spans="1:7">
      <c r="A422" s="76"/>
      <c r="B422" s="78"/>
      <c r="C422" s="76"/>
      <c r="D422" s="76"/>
      <c r="E422" s="76"/>
      <c r="F422" s="76"/>
      <c r="G422" s="76"/>
    </row>
    <row r="423" spans="1:7">
      <c r="A423" s="76"/>
      <c r="B423" s="78"/>
      <c r="C423" s="76"/>
      <c r="D423" s="76"/>
      <c r="E423" s="76"/>
      <c r="F423" s="76"/>
      <c r="G423" s="76"/>
    </row>
    <row r="424" spans="1:7">
      <c r="A424" s="76"/>
      <c r="B424" s="78"/>
      <c r="C424" s="76"/>
      <c r="D424" s="76"/>
      <c r="E424" s="76"/>
      <c r="F424" s="76"/>
      <c r="G424" s="76"/>
    </row>
    <row r="425" spans="1:7">
      <c r="A425" s="76"/>
      <c r="B425" s="78"/>
      <c r="C425" s="76"/>
      <c r="D425" s="76"/>
      <c r="E425" s="76"/>
      <c r="F425" s="76"/>
      <c r="G425" s="76"/>
    </row>
  </sheetData>
  <sheetProtection password="CB83" sheet="1"/>
  <mergeCells count="5">
    <mergeCell ref="B1:D1"/>
    <mergeCell ref="B3:D3"/>
    <mergeCell ref="B4:D4"/>
    <mergeCell ref="B5:D5"/>
    <mergeCell ref="B58:D58"/>
  </mergeCells>
  <pageMargins left="0.3" right="0.24" top="1" bottom="1" header="0.5" footer="0.5"/>
  <pageSetup paperSize="9" scale="8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workbookViewId="0">
      <selection activeCell="B90" sqref="B90"/>
    </sheetView>
  </sheetViews>
  <sheetFormatPr defaultRowHeight="12.75"/>
  <cols>
    <col min="1" max="1" width="4.28515625" style="118" customWidth="1"/>
    <col min="2" max="2" width="31.7109375" style="119" customWidth="1"/>
    <col min="3" max="3" width="22" style="120" customWidth="1"/>
    <col min="4" max="4" width="9.140625" style="120"/>
    <col min="5" max="5" width="12" style="120" customWidth="1"/>
    <col min="6" max="9" width="9.140625" style="120"/>
    <col min="10" max="19" width="9.140625" style="110"/>
    <col min="20" max="16384" width="9.140625" style="121"/>
  </cols>
  <sheetData>
    <row r="1" spans="1:9" ht="12.75" customHeight="1">
      <c r="A1" s="106"/>
      <c r="B1" s="107"/>
      <c r="C1" s="108"/>
      <c r="D1" s="108"/>
      <c r="E1" s="109" t="s">
        <v>284</v>
      </c>
      <c r="F1" s="109"/>
      <c r="G1" s="109"/>
      <c r="H1" s="109"/>
      <c r="I1" s="109"/>
    </row>
    <row r="2" spans="1:9">
      <c r="A2" s="106"/>
      <c r="B2" s="107"/>
      <c r="C2" s="108"/>
      <c r="D2" s="108"/>
      <c r="E2" s="108"/>
      <c r="F2" s="108"/>
      <c r="G2" s="108"/>
      <c r="H2" s="108"/>
      <c r="I2" s="108"/>
    </row>
    <row r="3" spans="1:9" ht="15.75">
      <c r="A3" s="106"/>
      <c r="B3" s="111" t="s">
        <v>285</v>
      </c>
      <c r="C3" s="111"/>
      <c r="D3" s="111"/>
      <c r="E3" s="111"/>
      <c r="F3" s="111"/>
      <c r="G3" s="111"/>
      <c r="H3" s="111"/>
      <c r="I3" s="111"/>
    </row>
    <row r="4" spans="1:9" ht="15.75" customHeight="1">
      <c r="A4" s="106"/>
      <c r="B4" s="107"/>
      <c r="C4" s="112" t="s">
        <v>240</v>
      </c>
      <c r="D4" s="112"/>
      <c r="E4" s="112"/>
      <c r="F4" s="108"/>
      <c r="G4" s="108"/>
      <c r="H4" s="108"/>
      <c r="I4" s="108"/>
    </row>
    <row r="5" spans="1:9" ht="15.75">
      <c r="A5" s="106"/>
      <c r="B5" s="107"/>
      <c r="C5" s="112" t="s">
        <v>3</v>
      </c>
      <c r="D5" s="112"/>
      <c r="E5" s="112"/>
      <c r="F5" s="108"/>
      <c r="G5" s="108"/>
      <c r="H5" s="108"/>
      <c r="I5" s="108"/>
    </row>
    <row r="6" spans="1:9">
      <c r="A6" s="106"/>
      <c r="B6" s="107"/>
      <c r="C6" s="108"/>
      <c r="D6" s="108"/>
      <c r="E6" s="108"/>
      <c r="F6" s="108"/>
      <c r="G6" s="108"/>
      <c r="H6" s="108"/>
      <c r="I6" s="108"/>
    </row>
    <row r="7" spans="1:9" ht="38.25">
      <c r="A7" s="113"/>
      <c r="B7" s="113" t="s">
        <v>286</v>
      </c>
      <c r="C7" s="113" t="s">
        <v>287</v>
      </c>
      <c r="D7" s="113" t="s">
        <v>83</v>
      </c>
      <c r="E7" s="113" t="s">
        <v>84</v>
      </c>
      <c r="F7" s="113" t="s">
        <v>85</v>
      </c>
      <c r="G7" s="113" t="s">
        <v>288</v>
      </c>
      <c r="H7" s="113" t="s">
        <v>289</v>
      </c>
      <c r="I7" s="113" t="s">
        <v>290</v>
      </c>
    </row>
    <row r="8" spans="1:9">
      <c r="A8" s="113"/>
      <c r="B8" s="113">
        <v>1</v>
      </c>
      <c r="C8" s="113">
        <v>2</v>
      </c>
      <c r="D8" s="113">
        <v>3</v>
      </c>
      <c r="E8" s="113">
        <v>4</v>
      </c>
      <c r="F8" s="113">
        <v>5</v>
      </c>
      <c r="G8" s="113">
        <v>6</v>
      </c>
      <c r="H8" s="113">
        <v>7</v>
      </c>
      <c r="I8" s="113">
        <v>8</v>
      </c>
    </row>
    <row r="9" spans="1:9">
      <c r="A9" s="113"/>
      <c r="B9" s="114" t="s">
        <v>291</v>
      </c>
      <c r="C9" s="115">
        <v>11754</v>
      </c>
      <c r="D9" s="115">
        <v>8612</v>
      </c>
      <c r="E9" s="115">
        <v>0</v>
      </c>
      <c r="F9" s="115">
        <v>1309</v>
      </c>
      <c r="G9" s="115">
        <v>13983</v>
      </c>
      <c r="H9" s="115">
        <v>-16930</v>
      </c>
      <c r="I9" s="116">
        <f>SUM(C9:H9)</f>
        <v>18728</v>
      </c>
    </row>
    <row r="10" spans="1:9">
      <c r="A10" s="113" t="s">
        <v>19</v>
      </c>
      <c r="B10" s="114" t="s">
        <v>292</v>
      </c>
      <c r="C10" s="115"/>
      <c r="D10" s="115"/>
      <c r="E10" s="115"/>
      <c r="F10" s="115"/>
      <c r="G10" s="115"/>
      <c r="H10" s="115"/>
      <c r="I10" s="116">
        <f t="shared" ref="I10:I29" si="0">SUM(C10:H10)</f>
        <v>0</v>
      </c>
    </row>
    <row r="11" spans="1:9">
      <c r="A11" s="113" t="s">
        <v>96</v>
      </c>
      <c r="B11" s="114" t="s">
        <v>293</v>
      </c>
      <c r="C11" s="115"/>
      <c r="D11" s="115"/>
      <c r="E11" s="115"/>
      <c r="F11" s="115"/>
      <c r="G11" s="115"/>
      <c r="H11" s="115"/>
      <c r="I11" s="116">
        <f t="shared" si="0"/>
        <v>0</v>
      </c>
    </row>
    <row r="12" spans="1:9">
      <c r="A12" s="113" t="s">
        <v>98</v>
      </c>
      <c r="B12" s="114" t="s">
        <v>294</v>
      </c>
      <c r="C12" s="115"/>
      <c r="D12" s="115"/>
      <c r="E12" s="115"/>
      <c r="F12" s="115"/>
      <c r="G12" s="115"/>
      <c r="H12" s="115"/>
      <c r="I12" s="116">
        <f t="shared" si="0"/>
        <v>0</v>
      </c>
    </row>
    <row r="13" spans="1:9">
      <c r="A13" s="113" t="s">
        <v>21</v>
      </c>
      <c r="B13" s="114" t="s">
        <v>295</v>
      </c>
      <c r="C13" s="115"/>
      <c r="D13" s="115"/>
      <c r="E13" s="115"/>
      <c r="F13" s="115"/>
      <c r="G13" s="115"/>
      <c r="H13" s="115"/>
      <c r="I13" s="116">
        <f t="shared" si="0"/>
        <v>0</v>
      </c>
    </row>
    <row r="14" spans="1:9">
      <c r="A14" s="113" t="s">
        <v>96</v>
      </c>
      <c r="B14" s="114" t="s">
        <v>293</v>
      </c>
      <c r="C14" s="115"/>
      <c r="D14" s="115"/>
      <c r="E14" s="115"/>
      <c r="F14" s="115"/>
      <c r="G14" s="115"/>
      <c r="H14" s="115"/>
      <c r="I14" s="116">
        <f t="shared" si="0"/>
        <v>0</v>
      </c>
    </row>
    <row r="15" spans="1:9">
      <c r="A15" s="113" t="s">
        <v>98</v>
      </c>
      <c r="B15" s="114" t="s">
        <v>294</v>
      </c>
      <c r="C15" s="115"/>
      <c r="D15" s="115"/>
      <c r="E15" s="115"/>
      <c r="F15" s="115"/>
      <c r="G15" s="115"/>
      <c r="H15" s="115"/>
      <c r="I15" s="116">
        <f t="shared" si="0"/>
        <v>0</v>
      </c>
    </row>
    <row r="16" spans="1:9">
      <c r="A16" s="113" t="s">
        <v>23</v>
      </c>
      <c r="B16" s="114" t="s">
        <v>296</v>
      </c>
      <c r="C16" s="115"/>
      <c r="D16" s="115"/>
      <c r="E16" s="115"/>
      <c r="F16" s="115"/>
      <c r="G16" s="115">
        <v>-1675</v>
      </c>
      <c r="H16" s="115"/>
      <c r="I16" s="116">
        <f t="shared" si="0"/>
        <v>-1675</v>
      </c>
    </row>
    <row r="17" spans="1:9" ht="25.5">
      <c r="A17" s="113" t="s">
        <v>25</v>
      </c>
      <c r="B17" s="114" t="s">
        <v>297</v>
      </c>
      <c r="C17" s="115"/>
      <c r="D17" s="115"/>
      <c r="E17" s="115"/>
      <c r="F17" s="115"/>
      <c r="G17" s="115"/>
      <c r="H17" s="115"/>
      <c r="I17" s="116">
        <f t="shared" si="0"/>
        <v>0</v>
      </c>
    </row>
    <row r="18" spans="1:9">
      <c r="A18" s="113" t="s">
        <v>96</v>
      </c>
      <c r="B18" s="114" t="s">
        <v>298</v>
      </c>
      <c r="C18" s="115"/>
      <c r="D18" s="115"/>
      <c r="E18" s="115"/>
      <c r="F18" s="115"/>
      <c r="G18" s="115"/>
      <c r="H18" s="115"/>
      <c r="I18" s="116">
        <f t="shared" si="0"/>
        <v>0</v>
      </c>
    </row>
    <row r="19" spans="1:9">
      <c r="A19" s="113" t="s">
        <v>98</v>
      </c>
      <c r="B19" s="114" t="s">
        <v>299</v>
      </c>
      <c r="C19" s="115"/>
      <c r="D19" s="115"/>
      <c r="E19" s="115"/>
      <c r="F19" s="115"/>
      <c r="G19" s="115"/>
      <c r="H19" s="115"/>
      <c r="I19" s="116">
        <f t="shared" si="0"/>
        <v>0</v>
      </c>
    </row>
    <row r="20" spans="1:9">
      <c r="A20" s="113" t="s">
        <v>150</v>
      </c>
      <c r="B20" s="114" t="s">
        <v>300</v>
      </c>
      <c r="C20" s="115"/>
      <c r="D20" s="115"/>
      <c r="E20" s="115"/>
      <c r="F20" s="115"/>
      <c r="G20" s="115"/>
      <c r="H20" s="115"/>
      <c r="I20" s="116">
        <f t="shared" si="0"/>
        <v>0</v>
      </c>
    </row>
    <row r="21" spans="1:9">
      <c r="A21" s="113" t="s">
        <v>153</v>
      </c>
      <c r="B21" s="114" t="s">
        <v>301</v>
      </c>
      <c r="C21" s="115"/>
      <c r="D21" s="115"/>
      <c r="E21" s="115"/>
      <c r="F21" s="115"/>
      <c r="G21" s="115"/>
      <c r="H21" s="115"/>
      <c r="I21" s="116">
        <f t="shared" si="0"/>
        <v>0</v>
      </c>
    </row>
    <row r="22" spans="1:9">
      <c r="A22" s="113" t="s">
        <v>34</v>
      </c>
      <c r="B22" s="114" t="s">
        <v>302</v>
      </c>
      <c r="C22" s="115"/>
      <c r="D22" s="115"/>
      <c r="E22" s="115"/>
      <c r="F22" s="115"/>
      <c r="G22" s="115"/>
      <c r="H22" s="115"/>
      <c r="I22" s="116">
        <f t="shared" si="0"/>
        <v>0</v>
      </c>
    </row>
    <row r="23" spans="1:9" ht="25.5">
      <c r="A23" s="113" t="s">
        <v>36</v>
      </c>
      <c r="B23" s="114" t="s">
        <v>303</v>
      </c>
      <c r="C23" s="115"/>
      <c r="D23" s="115"/>
      <c r="E23" s="115"/>
      <c r="F23" s="115"/>
      <c r="G23" s="115"/>
      <c r="H23" s="115"/>
      <c r="I23" s="116">
        <f t="shared" si="0"/>
        <v>0</v>
      </c>
    </row>
    <row r="24" spans="1:9">
      <c r="A24" s="113" t="s">
        <v>96</v>
      </c>
      <c r="B24" s="114" t="s">
        <v>293</v>
      </c>
      <c r="C24" s="115"/>
      <c r="D24" s="115"/>
      <c r="E24" s="115"/>
      <c r="F24" s="115"/>
      <c r="G24" s="115"/>
      <c r="H24" s="115"/>
      <c r="I24" s="116">
        <f t="shared" si="0"/>
        <v>0</v>
      </c>
    </row>
    <row r="25" spans="1:9">
      <c r="A25" s="113" t="s">
        <v>98</v>
      </c>
      <c r="B25" s="114" t="s">
        <v>304</v>
      </c>
      <c r="C25" s="115"/>
      <c r="D25" s="115"/>
      <c r="E25" s="115"/>
      <c r="F25" s="115"/>
      <c r="G25" s="115"/>
      <c r="H25" s="115"/>
      <c r="I25" s="116">
        <f t="shared" si="0"/>
        <v>0</v>
      </c>
    </row>
    <row r="26" spans="1:9">
      <c r="A26" s="113" t="s">
        <v>38</v>
      </c>
      <c r="B26" s="114" t="s">
        <v>305</v>
      </c>
      <c r="C26" s="115"/>
      <c r="D26" s="115"/>
      <c r="E26" s="115"/>
      <c r="F26" s="115"/>
      <c r="G26" s="115"/>
      <c r="H26" s="115"/>
      <c r="I26" s="116">
        <f t="shared" si="0"/>
        <v>0</v>
      </c>
    </row>
    <row r="27" spans="1:9">
      <c r="A27" s="113" t="s">
        <v>110</v>
      </c>
      <c r="B27" s="114" t="s">
        <v>306</v>
      </c>
      <c r="C27" s="115"/>
      <c r="D27" s="115"/>
      <c r="E27" s="115"/>
      <c r="F27" s="115"/>
      <c r="G27" s="115"/>
      <c r="H27" s="115"/>
      <c r="I27" s="116">
        <f t="shared" si="0"/>
        <v>0</v>
      </c>
    </row>
    <row r="28" spans="1:9" ht="25.5">
      <c r="A28" s="113" t="s">
        <v>112</v>
      </c>
      <c r="B28" s="114" t="s">
        <v>307</v>
      </c>
      <c r="C28" s="115"/>
      <c r="D28" s="115"/>
      <c r="E28" s="115"/>
      <c r="F28" s="115"/>
      <c r="G28" s="115"/>
      <c r="H28" s="115"/>
      <c r="I28" s="116">
        <f t="shared" si="0"/>
        <v>0</v>
      </c>
    </row>
    <row r="29" spans="1:9">
      <c r="A29" s="113"/>
      <c r="B29" s="114" t="s">
        <v>308</v>
      </c>
      <c r="C29" s="115">
        <v>11754</v>
      </c>
      <c r="D29" s="115">
        <v>8612</v>
      </c>
      <c r="E29" s="115">
        <v>0</v>
      </c>
      <c r="F29" s="115">
        <v>1309</v>
      </c>
      <c r="G29" s="115">
        <v>12308</v>
      </c>
      <c r="H29" s="115">
        <v>-16930</v>
      </c>
      <c r="I29" s="116">
        <f t="shared" si="0"/>
        <v>17053</v>
      </c>
    </row>
    <row r="30" spans="1:9">
      <c r="A30" s="106"/>
      <c r="B30" s="107"/>
      <c r="C30" s="108"/>
      <c r="D30" s="108"/>
      <c r="E30" s="108"/>
      <c r="F30" s="108"/>
      <c r="G30" s="108"/>
      <c r="H30" s="108"/>
      <c r="I30" s="108"/>
    </row>
    <row r="31" spans="1:9">
      <c r="A31" s="106"/>
      <c r="B31" s="107" t="s">
        <v>309</v>
      </c>
      <c r="C31" s="108" t="s">
        <v>310</v>
      </c>
      <c r="D31" s="108"/>
      <c r="E31" s="108"/>
      <c r="F31" s="108"/>
      <c r="G31" s="117" t="s">
        <v>311</v>
      </c>
      <c r="H31" s="117"/>
      <c r="I31" s="108"/>
    </row>
    <row r="32" spans="1:9">
      <c r="A32" s="106"/>
      <c r="B32" s="107"/>
      <c r="C32" s="108"/>
      <c r="D32" s="108"/>
      <c r="E32" s="108"/>
      <c r="F32" s="108"/>
      <c r="G32" s="108"/>
      <c r="H32" s="108"/>
      <c r="I32" s="108"/>
    </row>
  </sheetData>
  <sheetProtection password="CB83" sheet="1"/>
  <mergeCells count="5">
    <mergeCell ref="E1:I1"/>
    <mergeCell ref="B3:I3"/>
    <mergeCell ref="C4:E4"/>
    <mergeCell ref="C5:E5"/>
    <mergeCell ref="G31:H31"/>
  </mergeCells>
  <pageMargins left="0.75" right="0.75" top="1" bottom="1" header="0.5" footer="0.5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ТФ.1</vt:lpstr>
      <vt:lpstr>ТФ.2</vt:lpstr>
      <vt:lpstr>ТФ.3</vt:lpstr>
      <vt:lpstr>ТФ.4</vt:lpstr>
      <vt:lpstr>ТФ.4!Print_Area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 Marinov</dc:creator>
  <cp:lastModifiedBy>Vladimir Marinov</cp:lastModifiedBy>
  <dcterms:created xsi:type="dcterms:W3CDTF">2014-10-31T18:54:08Z</dcterms:created>
  <dcterms:modified xsi:type="dcterms:W3CDTF">2014-10-31T18:55:24Z</dcterms:modified>
</cp:coreProperties>
</file>