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alia.ilieva\Desktop\кфн\за публикуване\годишен отчет\годишен отчет - 2020\"/>
    </mc:Choice>
  </mc:AlternateContent>
  <bookViews>
    <workbookView xWindow="-645" yWindow="-150" windowWidth="10920" windowHeight="7320" tabRatio="984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№4-ОСК'!$A$1:$N$35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H27" i="1" l="1"/>
  <c r="H33" i="1" s="1"/>
  <c r="G27" i="1"/>
  <c r="G33" i="1" s="1"/>
  <c r="H21" i="1"/>
  <c r="H25" i="1" s="1"/>
  <c r="G21" i="1"/>
  <c r="G25" i="1" s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/>
  <c r="D64" i="1"/>
  <c r="D75" i="1"/>
  <c r="D91" i="1"/>
  <c r="D32" i="1"/>
  <c r="D19" i="1"/>
  <c r="D27" i="1"/>
  <c r="D34" i="1"/>
  <c r="D39" i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8" i="2" s="1"/>
  <c r="H33" i="2" s="1"/>
  <c r="H24" i="2"/>
  <c r="D26" i="2"/>
  <c r="D19" i="2"/>
  <c r="D35" i="2"/>
  <c r="C26" i="2"/>
  <c r="C19" i="2"/>
  <c r="G24" i="2"/>
  <c r="G13" i="2"/>
  <c r="G28" i="2" s="1"/>
  <c r="C35" i="2"/>
  <c r="E2" i="2"/>
  <c r="E3" i="2"/>
  <c r="H2" i="2"/>
  <c r="H3" i="2"/>
  <c r="E4" i="2"/>
  <c r="B4" i="3"/>
  <c r="B6" i="3"/>
  <c r="B5" i="3"/>
  <c r="D4" i="3"/>
  <c r="D5" i="3"/>
  <c r="D42" i="3"/>
  <c r="D20" i="3"/>
  <c r="D32" i="3"/>
  <c r="C20" i="3"/>
  <c r="C32" i="3"/>
  <c r="C42" i="3"/>
  <c r="C5" i="4"/>
  <c r="C4" i="4"/>
  <c r="C3" i="4"/>
  <c r="M4" i="4"/>
  <c r="M3" i="4"/>
  <c r="F17" i="4"/>
  <c r="M11" i="4"/>
  <c r="M15" i="4" s="1"/>
  <c r="M12" i="4"/>
  <c r="M17" i="4"/>
  <c r="M21" i="4"/>
  <c r="M24" i="4"/>
  <c r="D17" i="4"/>
  <c r="D21" i="4"/>
  <c r="D24" i="4"/>
  <c r="D11" i="4"/>
  <c r="D12" i="4"/>
  <c r="D15" i="4"/>
  <c r="E11" i="4"/>
  <c r="E12" i="4"/>
  <c r="E17" i="4"/>
  <c r="E21" i="4"/>
  <c r="E24" i="4"/>
  <c r="F11" i="4"/>
  <c r="F12" i="4"/>
  <c r="F15" i="4"/>
  <c r="F21" i="4"/>
  <c r="F24" i="4"/>
  <c r="G11" i="4"/>
  <c r="G12" i="4"/>
  <c r="G17" i="4"/>
  <c r="G21" i="4"/>
  <c r="G24" i="4"/>
  <c r="H12" i="4"/>
  <c r="H15" i="4" s="1"/>
  <c r="H17" i="4"/>
  <c r="H21" i="4"/>
  <c r="H24" i="4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C12" i="4"/>
  <c r="C17" i="4"/>
  <c r="C21" i="4"/>
  <c r="C24" i="4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E3" i="5"/>
  <c r="E2" i="5"/>
  <c r="P3" i="5"/>
  <c r="P2" i="5"/>
  <c r="G15" i="5"/>
  <c r="J15" i="5" s="1"/>
  <c r="N15" i="5"/>
  <c r="Q15" i="5" s="1"/>
  <c r="D17" i="5"/>
  <c r="D25" i="5"/>
  <c r="D27" i="5"/>
  <c r="D32" i="5"/>
  <c r="E17" i="5"/>
  <c r="E25" i="5"/>
  <c r="E27" i="5"/>
  <c r="E32" i="5"/>
  <c r="F17" i="5"/>
  <c r="F25" i="5"/>
  <c r="F27" i="5"/>
  <c r="F32" i="5"/>
  <c r="G18" i="5"/>
  <c r="J18" i="5" s="1"/>
  <c r="G19" i="5"/>
  <c r="J19" i="5" s="1"/>
  <c r="G39" i="5"/>
  <c r="J39" i="5" s="1"/>
  <c r="H17" i="5"/>
  <c r="H25" i="5"/>
  <c r="H27" i="5"/>
  <c r="H32" i="5"/>
  <c r="H38" i="5" s="1"/>
  <c r="I17" i="5"/>
  <c r="I25" i="5"/>
  <c r="I27" i="5"/>
  <c r="I32" i="5"/>
  <c r="K17" i="5"/>
  <c r="K25" i="5"/>
  <c r="K27" i="5"/>
  <c r="K38" i="5" s="1"/>
  <c r="K32" i="5"/>
  <c r="L17" i="5"/>
  <c r="L25" i="5"/>
  <c r="L27" i="5"/>
  <c r="L32" i="5"/>
  <c r="L38" i="5"/>
  <c r="M17" i="5"/>
  <c r="M25" i="5"/>
  <c r="M27" i="5"/>
  <c r="M32" i="5"/>
  <c r="N18" i="5"/>
  <c r="N19" i="5"/>
  <c r="Q19" i="5" s="1"/>
  <c r="R19" i="5" s="1"/>
  <c r="N39" i="5"/>
  <c r="O17" i="5"/>
  <c r="O25" i="5"/>
  <c r="O27" i="5"/>
  <c r="O32" i="5"/>
  <c r="O38" i="5"/>
  <c r="P17" i="5"/>
  <c r="P25" i="5"/>
  <c r="P27" i="5"/>
  <c r="P32" i="5"/>
  <c r="Q18" i="5"/>
  <c r="Q39" i="5"/>
  <c r="N28" i="5"/>
  <c r="Q28" i="5" s="1"/>
  <c r="G28" i="5"/>
  <c r="J28" i="5" s="1"/>
  <c r="N29" i="5"/>
  <c r="Q29" i="5" s="1"/>
  <c r="G29" i="5"/>
  <c r="J29" i="5" s="1"/>
  <c r="N30" i="5"/>
  <c r="Q30" i="5" s="1"/>
  <c r="G30" i="5"/>
  <c r="J30" i="5" s="1"/>
  <c r="N31" i="5"/>
  <c r="Q31" i="5" s="1"/>
  <c r="G31" i="5"/>
  <c r="J31" i="5" s="1"/>
  <c r="R31" i="5" s="1"/>
  <c r="N33" i="5"/>
  <c r="Q33" i="5" s="1"/>
  <c r="G33" i="5"/>
  <c r="J33" i="5" s="1"/>
  <c r="N34" i="5"/>
  <c r="Q34" i="5" s="1"/>
  <c r="G34" i="5"/>
  <c r="J34" i="5" s="1"/>
  <c r="N35" i="5"/>
  <c r="Q35" i="5" s="1"/>
  <c r="G35" i="5"/>
  <c r="J35" i="5" s="1"/>
  <c r="N36" i="5"/>
  <c r="Q36" i="5" s="1"/>
  <c r="G36" i="5"/>
  <c r="J36" i="5" s="1"/>
  <c r="N37" i="5"/>
  <c r="Q37" i="5" s="1"/>
  <c r="R37" i="5" s="1"/>
  <c r="G37" i="5"/>
  <c r="J37" i="5" s="1"/>
  <c r="G20" i="5"/>
  <c r="G21" i="5"/>
  <c r="J21" i="5" s="1"/>
  <c r="G22" i="5"/>
  <c r="J22" i="5" s="1"/>
  <c r="G23" i="5"/>
  <c r="J23" i="5" s="1"/>
  <c r="G24" i="5"/>
  <c r="G16" i="5"/>
  <c r="J16" i="5" s="1"/>
  <c r="J20" i="5"/>
  <c r="J24" i="5"/>
  <c r="N20" i="5"/>
  <c r="Q20" i="5" s="1"/>
  <c r="N21" i="5"/>
  <c r="Q21" i="5" s="1"/>
  <c r="N22" i="5"/>
  <c r="N23" i="5"/>
  <c r="N24" i="5"/>
  <c r="N16" i="5"/>
  <c r="Q16" i="5" s="1"/>
  <c r="Q22" i="5"/>
  <c r="Q23" i="5"/>
  <c r="Q24" i="5"/>
  <c r="G10" i="5"/>
  <c r="J10" i="5" s="1"/>
  <c r="G11" i="5"/>
  <c r="J11" i="5" s="1"/>
  <c r="G12" i="5"/>
  <c r="J12" i="5" s="1"/>
  <c r="G13" i="5"/>
  <c r="J13" i="5" s="1"/>
  <c r="G14" i="5"/>
  <c r="J14" i="5" s="1"/>
  <c r="G9" i="5"/>
  <c r="N10" i="5"/>
  <c r="Q10" i="5" s="1"/>
  <c r="N11" i="5"/>
  <c r="Q11" i="5" s="1"/>
  <c r="N12" i="5"/>
  <c r="Q12" i="5" s="1"/>
  <c r="N13" i="5"/>
  <c r="Q13" i="5" s="1"/>
  <c r="N14" i="5"/>
  <c r="Q14" i="5" s="1"/>
  <c r="J9" i="5"/>
  <c r="N9" i="5"/>
  <c r="Q9" i="5" s="1"/>
  <c r="A4" i="6"/>
  <c r="E4" i="6"/>
  <c r="E3" i="6"/>
  <c r="A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D96" i="6" s="1"/>
  <c r="F56" i="6"/>
  <c r="F52" i="6"/>
  <c r="E95" i="6"/>
  <c r="C56" i="6"/>
  <c r="C52" i="6"/>
  <c r="D56" i="6"/>
  <c r="D52" i="6"/>
  <c r="E68" i="6"/>
  <c r="C90" i="6"/>
  <c r="C85" i="6" s="1"/>
  <c r="C71" i="6"/>
  <c r="C75" i="6"/>
  <c r="C80" i="6"/>
  <c r="D16" i="6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 s="1"/>
  <c r="E28" i="6"/>
  <c r="E30" i="6"/>
  <c r="E31" i="6"/>
  <c r="E37" i="6"/>
  <c r="E36" i="6"/>
  <c r="E35" i="6"/>
  <c r="E34" i="6"/>
  <c r="E42" i="6"/>
  <c r="E40" i="6"/>
  <c r="E39" i="6"/>
  <c r="E41" i="6"/>
  <c r="E32" i="6"/>
  <c r="E21" i="6"/>
  <c r="C11" i="6"/>
  <c r="C33" i="6"/>
  <c r="D24" i="6"/>
  <c r="D33" i="6"/>
  <c r="D38" i="6"/>
  <c r="D11" i="6"/>
  <c r="D19" i="6" s="1"/>
  <c r="E20" i="6"/>
  <c r="D105" i="6"/>
  <c r="E105" i="6"/>
  <c r="C105" i="6"/>
  <c r="E17" i="6"/>
  <c r="E18" i="6"/>
  <c r="R39" i="5" l="1"/>
  <c r="C19" i="6"/>
  <c r="E16" i="6"/>
  <c r="F96" i="6"/>
  <c r="F97" i="6" s="1"/>
  <c r="R24" i="5"/>
  <c r="I15" i="4"/>
  <c r="I29" i="4" s="1"/>
  <c r="I32" i="4" s="1"/>
  <c r="E33" i="6"/>
  <c r="R28" i="5"/>
  <c r="R22" i="5"/>
  <c r="O40" i="5"/>
  <c r="E56" i="6"/>
  <c r="F66" i="6"/>
  <c r="N27" i="5"/>
  <c r="Q27" i="5" s="1"/>
  <c r="R20" i="5"/>
  <c r="R35" i="5"/>
  <c r="R34" i="5"/>
  <c r="R33" i="5"/>
  <c r="H40" i="5"/>
  <c r="E38" i="5"/>
  <c r="E40" i="5" s="1"/>
  <c r="J15" i="4"/>
  <c r="D45" i="1"/>
  <c r="D55" i="1" s="1"/>
  <c r="C45" i="1"/>
  <c r="C96" i="6"/>
  <c r="D28" i="2"/>
  <c r="D30" i="2" s="1"/>
  <c r="E15" i="4"/>
  <c r="E29" i="4" s="1"/>
  <c r="E32" i="4" s="1"/>
  <c r="D93" i="1"/>
  <c r="E52" i="6"/>
  <c r="C15" i="4"/>
  <c r="L11" i="4"/>
  <c r="R11" i="5"/>
  <c r="R13" i="5"/>
  <c r="D66" i="6"/>
  <c r="D97" i="6" s="1"/>
  <c r="E80" i="6"/>
  <c r="R14" i="5"/>
  <c r="R10" i="5"/>
  <c r="R29" i="5"/>
  <c r="G17" i="5"/>
  <c r="J17" i="5" s="1"/>
  <c r="L21" i="4"/>
  <c r="L16" i="4"/>
  <c r="C55" i="1"/>
  <c r="E11" i="6"/>
  <c r="E19" i="6" s="1"/>
  <c r="E90" i="6"/>
  <c r="E85" i="6" s="1"/>
  <c r="E71" i="6"/>
  <c r="R30" i="5"/>
  <c r="M38" i="5"/>
  <c r="M40" i="5" s="1"/>
  <c r="N32" i="5"/>
  <c r="Q32" i="5" s="1"/>
  <c r="F38" i="5"/>
  <c r="F40" i="5" s="1"/>
  <c r="D38" i="5"/>
  <c r="D43" i="6"/>
  <c r="D44" i="6" s="1"/>
  <c r="R9" i="5"/>
  <c r="R36" i="5"/>
  <c r="R18" i="5"/>
  <c r="L24" i="4"/>
  <c r="C29" i="4"/>
  <c r="C32" i="4" s="1"/>
  <c r="C66" i="6"/>
  <c r="H29" i="4"/>
  <c r="H32" i="4" s="1"/>
  <c r="J29" i="4"/>
  <c r="J32" i="4" s="1"/>
  <c r="H36" i="1"/>
  <c r="H94" i="1" s="1"/>
  <c r="K40" i="5"/>
  <c r="N17" i="5"/>
  <c r="Q17" i="5" s="1"/>
  <c r="R16" i="5"/>
  <c r="R12" i="5"/>
  <c r="D40" i="5"/>
  <c r="C43" i="3"/>
  <c r="C93" i="1"/>
  <c r="G36" i="1"/>
  <c r="G94" i="1" s="1"/>
  <c r="N38" i="5"/>
  <c r="F29" i="4"/>
  <c r="F32" i="4" s="1"/>
  <c r="G33" i="2"/>
  <c r="C28" i="2"/>
  <c r="C30" i="2" s="1"/>
  <c r="E38" i="6"/>
  <c r="C43" i="6"/>
  <c r="C44" i="6" s="1"/>
  <c r="R21" i="5"/>
  <c r="G27" i="5"/>
  <c r="J27" i="5" s="1"/>
  <c r="R27" i="5" s="1"/>
  <c r="G32" i="5"/>
  <c r="J32" i="5" s="1"/>
  <c r="P38" i="5"/>
  <c r="P40" i="5" s="1"/>
  <c r="N25" i="5"/>
  <c r="Q25" i="5" s="1"/>
  <c r="G25" i="5"/>
  <c r="J25" i="5" s="1"/>
  <c r="M29" i="4"/>
  <c r="M32" i="4" s="1"/>
  <c r="R23" i="5"/>
  <c r="L40" i="5"/>
  <c r="L12" i="4"/>
  <c r="G15" i="4"/>
  <c r="F105" i="6"/>
  <c r="E75" i="6"/>
  <c r="I38" i="5"/>
  <c r="I40" i="5" s="1"/>
  <c r="R15" i="5"/>
  <c r="K29" i="4"/>
  <c r="K32" i="4" s="1"/>
  <c r="G29" i="4"/>
  <c r="G32" i="4" s="1"/>
  <c r="D29" i="4"/>
  <c r="D32" i="4" s="1"/>
  <c r="L17" i="4"/>
  <c r="D43" i="3"/>
  <c r="D45" i="3" s="1"/>
  <c r="C44" i="3" s="1"/>
  <c r="R25" i="5" l="1"/>
  <c r="E43" i="6"/>
  <c r="E44" i="6" s="1"/>
  <c r="L15" i="4"/>
  <c r="E66" i="6"/>
  <c r="G38" i="5"/>
  <c r="G40" i="5" s="1"/>
  <c r="H30" i="2"/>
  <c r="D33" i="2"/>
  <c r="D39" i="2" s="1"/>
  <c r="D94" i="1"/>
  <c r="R17" i="5"/>
  <c r="C97" i="6"/>
  <c r="R32" i="5"/>
  <c r="C94" i="1"/>
  <c r="C45" i="3"/>
  <c r="L29" i="4"/>
  <c r="E96" i="6"/>
  <c r="N40" i="5"/>
  <c r="J38" i="5"/>
  <c r="C33" i="2"/>
  <c r="G30" i="2"/>
  <c r="J40" i="5"/>
  <c r="L32" i="4"/>
  <c r="Q38" i="5"/>
  <c r="Q40" i="5" s="1"/>
  <c r="E97" i="6" l="1"/>
  <c r="D34" i="2"/>
  <c r="H34" i="2"/>
  <c r="D42" i="2"/>
  <c r="G34" i="2"/>
  <c r="C39" i="2"/>
  <c r="R38" i="5"/>
  <c r="R40" i="5" s="1"/>
  <c r="C34" i="2"/>
  <c r="H39" i="2" l="1"/>
  <c r="H41" i="2" s="1"/>
  <c r="G39" i="2"/>
  <c r="C42" i="2"/>
  <c r="H42" i="2" l="1"/>
  <c r="D41" i="2"/>
  <c r="G42" i="2"/>
  <c r="C41" i="2"/>
  <c r="G41" i="2"/>
</calcChain>
</file>

<file path=xl/sharedStrings.xml><?xml version="1.0" encoding="utf-8"?>
<sst xmlns="http://schemas.openxmlformats.org/spreadsheetml/2006/main" count="927" uniqueCount="800">
  <si>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</si>
  <si>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</si>
  <si>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</si>
  <si>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</si>
  <si>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</si>
  <si>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</si>
  <si>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</si>
  <si>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</si>
  <si>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</si>
  <si>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</si>
  <si>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</si>
  <si>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</si>
  <si>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</si>
  <si>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</si>
  <si>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</si>
  <si>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</si>
  <si>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</si>
  <si>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</si>
  <si>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</si>
  <si>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</si>
  <si>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</si>
  <si>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</si>
  <si>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</si>
  <si>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</si>
  <si>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</si>
  <si>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</si>
  <si>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</si>
  <si>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</si>
  <si>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</si>
  <si>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</si>
  <si>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</si>
  <si>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</si>
  <si>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</si>
  <si>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</si>
  <si>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</si>
  <si>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</si>
  <si>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</si>
  <si>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</si>
  <si>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</si>
  <si>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</si>
  <si>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</si>
  <si>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</si>
  <si>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</si>
  <si>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</si>
  <si>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</si>
  <si>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</si>
  <si>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</si>
  <si>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</si>
  <si>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</si>
  <si>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</si>
  <si>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</si>
  <si>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</si>
  <si>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</si>
  <si>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</si>
  <si>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</si>
  <si>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</si>
  <si>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</si>
  <si>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</si>
  <si>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</si>
  <si>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</si>
  <si>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</si>
  <si>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</si>
  <si>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</si>
  <si>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</si>
  <si>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</si>
  <si>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</si>
  <si>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</si>
  <si>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</si>
  <si>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</si>
  <si>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</si>
  <si>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</si>
  <si>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</si>
  <si>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</si>
  <si>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</si>
  <si>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</si>
  <si>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</si>
  <si>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</si>
  <si>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</si>
  <si>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</si>
  <si>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</si>
  <si>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</si>
  <si>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</si>
  <si>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</si>
  <si>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</si>
  <si>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</si>
  <si>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</si>
  <si>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</si>
  <si>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</si>
  <si>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</si>
  <si>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</si>
  <si>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</si>
  <si>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</si>
  <si>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</si>
  <si>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</si>
  <si>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</si>
  <si>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</si>
  <si>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</si>
  <si>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</si>
  <si>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</si>
  <si>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</si>
  <si>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</si>
  <si>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</si>
  <si>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</si>
  <si>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</si>
  <si>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</si>
  <si>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</si>
  <si>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</si>
  <si>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</si>
  <si>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</si>
  <si>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</si>
  <si>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</si>
  <si>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</si>
  <si>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</si>
  <si>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</si>
  <si>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</si>
  <si>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</si>
  <si>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</si>
  <si>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</si>
  <si>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</si>
  <si>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</si>
  <si>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</si>
  <si>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</si>
  <si>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</si>
  <si>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</si>
  <si>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</si>
  <si>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</si>
  <si>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</si>
  <si>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</si>
  <si>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</si>
  <si>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</si>
  <si>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</si>
  <si>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</si>
  <si>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</si>
  <si>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</si>
  <si>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</si>
  <si>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</si>
  <si>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</si>
  <si>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</si>
  <si>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</si>
  <si>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</si>
  <si>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</si>
  <si>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</si>
  <si>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</si>
  <si>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</si>
  <si>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</si>
  <si>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</si>
  <si>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</si>
  <si>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</si>
  <si>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</si>
  <si>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</si>
  <si>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</si>
  <si>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</si>
  <si>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</si>
  <si>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</si>
  <si>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</si>
  <si>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</si>
  <si>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</si>
  <si>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</si>
  <si>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</si>
  <si>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</si>
  <si>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</si>
  <si>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</si>
  <si>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</si>
  <si>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</si>
  <si>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</si>
  <si>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</si>
  <si>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</si>
  <si>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</si>
  <si>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</si>
  <si>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</si>
  <si>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</si>
  <si>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</si>
  <si>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</si>
  <si>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</si>
  <si>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</si>
  <si>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</si>
  <si>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</si>
  <si>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</si>
  <si>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</si>
  <si>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</si>
  <si>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</si>
  <si>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</si>
  <si>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</si>
  <si>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</si>
  <si>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</si>
  <si>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</si>
  <si>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</si>
  <si>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</si>
  <si>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</si>
  <si>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</si>
  <si>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</si>
  <si>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</si>
  <si>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</si>
  <si>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</si>
  <si>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</si>
  <si>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</si>
  <si>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</si>
  <si>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</si>
  <si>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</si>
  <si>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</si>
  <si>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</si>
  <si>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</si>
  <si>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</si>
  <si>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</si>
  <si>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</si>
  <si>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</si>
  <si>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</si>
  <si>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</si>
  <si>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</si>
  <si>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</si>
  <si>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</si>
  <si>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</si>
  <si>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</si>
  <si>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</si>
  <si>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</si>
  <si>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</si>
  <si>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</si>
  <si>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</si>
  <si>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</si>
  <si>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</si>
  <si>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</si>
  <si>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</si>
  <si>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</si>
  <si>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</si>
  <si>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</si>
  <si>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</si>
  <si>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</si>
  <si>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</si>
  <si>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</si>
  <si>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</si>
  <si>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</si>
  <si>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</si>
  <si>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</si>
  <si>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</si>
  <si>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</si>
  <si>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</si>
  <si>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</si>
  <si>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</si>
  <si>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</si>
  <si>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</si>
  <si>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</si>
  <si>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</si>
  <si>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</si>
  <si>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</si>
  <si>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</si>
  <si>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</si>
  <si>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</si>
  <si>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</si>
  <si>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</si>
  <si>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</si>
  <si>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</si>
  <si>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</si>
  <si>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</si>
  <si>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</si>
  <si>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</si>
  <si>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</si>
  <si>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</si>
  <si>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</si>
  <si>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</si>
  <si>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</si>
  <si>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</si>
  <si>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</si>
  <si>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</si>
  <si>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</si>
  <si>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</si>
  <si>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</si>
  <si>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</si>
  <si>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</si>
  <si>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</si>
  <si>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</si>
  <si>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</si>
  <si>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ОТЧЕТ ЗА ДОХОДИТЕ 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</si>
  <si>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</si>
  <si>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</si>
  <si>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</si>
  <si>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</si>
  <si>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</si>
  <si>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</si>
  <si>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</si>
  <si>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</si>
  <si>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</si>
  <si>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</si>
  <si>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</si>
  <si>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</si>
  <si>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</si>
  <si>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</si>
  <si>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</si>
  <si>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</si>
  <si>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</si>
  <si>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</si>
  <si>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</si>
  <si>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</si>
  <si>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</si>
  <si>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</si>
  <si>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</si>
  <si>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</si>
  <si>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</si>
  <si>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</si>
  <si>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</si>
  <si>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</si>
  <si>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</si>
  <si>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</si>
  <si>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</si>
  <si>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</si>
  <si>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</si>
  <si>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</si>
  <si>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</si>
  <si>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</si>
  <si>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</si>
  <si>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</si>
  <si>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</si>
  <si>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</si>
  <si>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</si>
  <si>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</si>
  <si>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</si>
  <si>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</si>
  <si>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</si>
  <si>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</si>
  <si>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</si>
  <si>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</si>
  <si>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</si>
  <si>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</si>
  <si>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</si>
  <si>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</si>
  <si>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</si>
  <si>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</si>
  <si>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</si>
  <si>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</si>
  <si>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</si>
  <si>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</si>
  <si>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</si>
  <si>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</si>
  <si>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</si>
  <si>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</si>
  <si>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</si>
  <si>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</si>
  <si>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</si>
  <si>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</si>
  <si>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</si>
  <si>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</si>
  <si>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</si>
  <si>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</si>
  <si>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</si>
  <si>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</si>
  <si>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</si>
  <si>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</si>
  <si>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</si>
  <si>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</si>
  <si>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</si>
  <si>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</si>
  <si>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</si>
  <si>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</si>
  <si>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</si>
  <si>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</si>
  <si>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</si>
  <si>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</si>
  <si>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</si>
  <si>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</si>
  <si>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</si>
  <si>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</si>
  <si>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</si>
  <si>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</si>
  <si>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</si>
  <si>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</si>
  <si>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</si>
  <si>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</si>
  <si>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</si>
  <si>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</si>
  <si>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</si>
  <si>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</si>
  <si>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</si>
  <si>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</si>
  <si>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</si>
  <si>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</si>
  <si>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</si>
  <si>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</si>
  <si>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</si>
  <si>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</si>
  <si>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</si>
  <si>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</si>
  <si>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</si>
  <si>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</si>
  <si>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</si>
  <si>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</si>
  <si>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</si>
  <si>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</si>
  <si>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</si>
  <si>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</si>
  <si>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</si>
  <si>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</si>
  <si>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</si>
  <si>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</si>
  <si>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</si>
  <si>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</si>
  <si>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</si>
  <si>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</si>
  <si>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</si>
  <si>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</si>
  <si>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</si>
  <si>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</si>
  <si>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</si>
  <si>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</si>
  <si>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</si>
  <si>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</si>
  <si>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</si>
  <si>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</si>
  <si>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</si>
  <si>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</si>
  <si>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</si>
  <si>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</si>
  <si>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</si>
  <si>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</si>
  <si>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</si>
  <si>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</si>
  <si>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</si>
  <si>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</si>
  <si>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</si>
  <si>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</si>
  <si>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</si>
  <si>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</si>
  <si>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</si>
  <si>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</si>
  <si>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</si>
  <si>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</si>
  <si>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</si>
  <si>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</si>
  <si>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</si>
  <si>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</si>
  <si>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</si>
  <si>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</si>
  <si>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</si>
  <si>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</si>
  <si>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</si>
  <si>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</si>
  <si>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</si>
  <si>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</si>
  <si>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</si>
  <si>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</si>
  <si>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</si>
  <si>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</si>
  <si>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</si>
  <si>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</si>
  <si>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</si>
  <si>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</si>
  <si>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</si>
  <si>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</si>
  <si>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</si>
  <si>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</si>
  <si>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</si>
  <si>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</si>
  <si>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</si>
  <si>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</si>
  <si>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</si>
  <si>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</si>
  <si>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</si>
  <si>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</si>
  <si>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</si>
  <si>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</si>
  <si>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</si>
  <si>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</si>
  <si>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</si>
  <si>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</si>
  <si>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</si>
  <si>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</si>
  <si>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</si>
  <si>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</si>
  <si>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</si>
  <si>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</si>
  <si>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</si>
  <si>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</si>
  <si>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</si>
  <si>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</si>
  <si>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</si>
  <si>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</si>
  <si>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</si>
  <si>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</si>
  <si>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</si>
  <si>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</si>
  <si>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</si>
  <si>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</si>
  <si>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</si>
  <si>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</si>
  <si>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</si>
  <si>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</si>
  <si>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</si>
  <si>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</si>
  <si>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</si>
  <si>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</si>
  <si>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</si>
  <si>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</si>
  <si>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</si>
  <si>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</si>
  <si>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</si>
  <si>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</si>
  <si>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</si>
  <si>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</si>
  <si>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</si>
  <si>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</si>
  <si>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</si>
  <si>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</si>
  <si>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</si>
  <si>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</si>
  <si>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</si>
  <si>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</si>
  <si>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</si>
  <si>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</si>
  <si>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</si>
  <si>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</si>
  <si>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</si>
  <si>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</si>
  <si>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</si>
  <si>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</si>
  <si>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</si>
  <si>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</si>
  <si>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</si>
  <si>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</si>
  <si>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</si>
  <si>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</si>
  <si>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</si>
  <si>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</si>
  <si>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</si>
  <si>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</si>
  <si>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</si>
  <si>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</si>
  <si>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</si>
  <si>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</si>
  <si>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</si>
  <si>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</si>
  <si>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</si>
  <si>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</si>
  <si>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</si>
  <si>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</si>
  <si>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</si>
  <si>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</si>
  <si>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</si>
  <si>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</si>
  <si>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</si>
  <si>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</si>
  <si>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</si>
  <si>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</si>
  <si>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</si>
  <si>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</si>
  <si>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</si>
  <si>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</si>
  <si>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</si>
  <si>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</si>
  <si>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</si>
  <si>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</si>
  <si>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</si>
  <si>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</si>
  <si>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</si>
  <si>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</si>
  <si>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</si>
  <si>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</si>
  <si>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</si>
  <si>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</si>
  <si>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</si>
  <si>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</si>
  <si>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</si>
  <si>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</si>
  <si>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</si>
  <si>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</si>
  <si>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</si>
  <si>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</si>
  <si>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</si>
  <si>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</si>
  <si>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</si>
  <si>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</si>
  <si>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</si>
  <si>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</si>
  <si>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</si>
  <si>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</si>
  <si>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</si>
  <si>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</si>
  <si>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</si>
  <si>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</si>
  <si>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</si>
  <si>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</si>
  <si>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</si>
  <si>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</si>
  <si>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</si>
  <si>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</si>
  <si>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</si>
  <si>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</si>
  <si>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</si>
  <si>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</si>
  <si>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</si>
  <si>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</si>
  <si>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</si>
  <si>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</si>
  <si>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</si>
  <si>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</si>
  <si>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</si>
  <si>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</si>
  <si>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</si>
  <si>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</si>
  <si>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</si>
  <si>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</si>
  <si>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</si>
  <si>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</si>
  <si>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</si>
  <si>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</si>
  <si>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</si>
  <si>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</si>
  <si>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</si>
  <si>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</si>
  <si>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</si>
  <si>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</si>
  <si>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</si>
  <si>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</si>
  <si>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</si>
  <si>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</si>
  <si>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</si>
  <si>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</si>
  <si>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</si>
  <si>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</si>
  <si>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</si>
  <si>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</si>
  <si>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</si>
  <si>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</si>
  <si>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</si>
  <si>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</si>
  <si>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</si>
  <si>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</si>
  <si>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</si>
  <si>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</si>
  <si>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</si>
  <si>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</si>
  <si>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</si>
  <si>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</si>
  <si>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</si>
  <si>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</si>
  <si>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</si>
  <si>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</si>
  <si>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</si>
  <si>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</si>
  <si>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</si>
  <si>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</si>
  <si>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</si>
  <si>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</si>
  <si>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</si>
  <si>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</si>
  <si>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</si>
  <si>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</si>
  <si>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</si>
  <si>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</si>
  <si>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</si>
  <si>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</si>
  <si>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</si>
  <si>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</si>
  <si>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</si>
  <si>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</si>
  <si>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</si>
  <si>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</si>
  <si>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</si>
  <si>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</si>
  <si>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</si>
  <si>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</si>
  <si>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</si>
  <si>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</si>
  <si>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</si>
  <si>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</si>
  <si>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</si>
  <si>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</si>
  <si>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</si>
  <si>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</si>
  <si>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</si>
  <si>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</si>
  <si>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</si>
  <si>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</si>
  <si>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</si>
  <si>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</si>
  <si>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</si>
  <si>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</si>
  <si>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</si>
  <si>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</si>
  <si>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</si>
  <si>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</si>
  <si>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</si>
  <si>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</si>
  <si>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</si>
  <si>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</si>
  <si>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</si>
  <si>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</si>
  <si>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</si>
  <si>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</si>
  <si>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</si>
  <si>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</si>
  <si>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</si>
  <si>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</si>
  <si>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</si>
  <si>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</si>
  <si>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</si>
  <si>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</si>
  <si>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</si>
  <si>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</si>
  <si>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</si>
  <si>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</si>
  <si>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</si>
  <si>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</si>
  <si>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</si>
  <si>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</si>
  <si>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</si>
  <si>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</si>
  <si>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</si>
  <si>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</si>
  <si>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</si>
  <si>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</si>
  <si>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</si>
  <si>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</si>
  <si>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</si>
  <si>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</si>
  <si>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</si>
  <si>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</si>
  <si>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</si>
  <si>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</si>
  <si>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</si>
  <si>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</si>
  <si>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</si>
  <si>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</si>
  <si>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</si>
  <si>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</si>
  <si>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</si>
  <si>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</si>
  <si>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</si>
  <si>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</si>
  <si>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</si>
  <si>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</si>
  <si>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</si>
  <si>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</si>
  <si>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</si>
  <si>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</si>
  <si>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</si>
  <si>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</si>
  <si>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</si>
  <si>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</si>
  <si>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</si>
  <si>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</si>
  <si>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</si>
  <si>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</si>
  <si>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</si>
  <si>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</si>
  <si>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</si>
  <si>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</si>
  <si>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</si>
  <si>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</si>
  <si>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</si>
  <si>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</si>
  <si>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</si>
  <si>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</si>
  <si>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</si>
  <si>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</si>
  <si>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</si>
  <si>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</si>
  <si>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</si>
  <si>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</si>
  <si>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</si>
  <si>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</si>
  <si>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</si>
  <si>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</si>
  <si>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</si>
  <si>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</si>
  <si>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</si>
  <si>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</si>
  <si>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</si>
  <si>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</si>
  <si>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</si>
  <si>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</si>
  <si>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</si>
  <si>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</si>
  <si>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</si>
  <si>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</si>
  <si>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</si>
  <si>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</si>
  <si>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</si>
  <si>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</si>
  <si>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Обща сума IV: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</si>
  <si>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</si>
  <si>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</si>
  <si>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</si>
  <si>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</si>
  <si>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</si>
  <si>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</si>
  <si>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</si>
  <si>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</si>
  <si>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</si>
  <si>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Солар Пауър Парк ООД</t>
  </si>
  <si>
    <t>Съставител: Галина Илиева</t>
  </si>
  <si>
    <t>Ръководител: Маурицио Парусо</t>
  </si>
  <si>
    <t xml:space="preserve">Вид на отчета: неконсолидиран </t>
  </si>
  <si>
    <t xml:space="preserve">Вид на отчета: неконсолидиран: </t>
  </si>
  <si>
    <t>Галина Илиева</t>
  </si>
  <si>
    <t>Маурицио Парусо</t>
  </si>
  <si>
    <t xml:space="preserve">                                    Съставител: Галина Илиева         </t>
  </si>
  <si>
    <t xml:space="preserve"> Ръководител: Маурицио Парусо</t>
  </si>
  <si>
    <t>01.01.2020- 31.12.2020</t>
  </si>
  <si>
    <t>Дата на съставяне: 23.03.2021</t>
  </si>
  <si>
    <t>23.03.2021</t>
  </si>
  <si>
    <t xml:space="preserve">Дата  на съставяне: 23.03.2021                                                                                                                           </t>
  </si>
  <si>
    <t xml:space="preserve">Дата на съставяне: 23.03.2021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</si>
</sst>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u/>
      <sz val="10"/>
      <color indexed="12"/>
      <name val="TmsCyr"/>
      <charset val="204"/>
    </font>
    <font>
      <u/>
      <sz val="10"/>
      <color indexed="36"/>
      <name val="Tms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 Cyr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b/>
      <i/>
      <sz val="9"/>
      <name val="Times New Roman"/>
      <family val="1"/>
      <charset val="204"/>
    </font>
    <font>
      <b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10"/>
      <name val="Times New Roman Cyr"/>
      <family val="1"/>
      <charset val="204"/>
    </font>
    <font>
      <sz val="10"/>
      <name val="Arial"/>
      <charset val="204"/>
    </font>
    <font>
      <sz val="9"/>
      <name val="Arial"/>
      <charset val="204"/>
    </font>
    <font>
      <b/>
      <sz val="9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8">
    <xf numFmtId="0" fontId="0" fillId="0" borderId="0" xfId="0"/>
    <xf numFmtId="0" fontId="11" fillId="0" borderId="0" xfId="7" applyFont="1" applyBorder="1" applyAlignment="1" applyProtection="1">
      <alignment horizontal="left" vertical="top"/>
      <protection locked="0"/>
    </xf>
    <xf numFmtId="0" fontId="13" fillId="0" borderId="0" xfId="10" applyFont="1" applyAlignment="1">
      <alignment horizontal="centerContinuous"/>
    </xf>
    <xf numFmtId="0" fontId="14" fillId="0" borderId="0" xfId="10" applyFont="1"/>
    <xf numFmtId="0" fontId="13" fillId="0" borderId="0" xfId="10" applyFont="1" applyAlignment="1">
      <alignment horizontal="centerContinuous" wrapText="1"/>
    </xf>
    <xf numFmtId="0" fontId="15" fillId="0" borderId="0" xfId="10" applyFont="1"/>
    <xf numFmtId="0" fontId="13" fillId="0" borderId="0" xfId="7" applyFont="1" applyBorder="1" applyAlignment="1" applyProtection="1">
      <alignment vertical="top" wrapText="1"/>
      <protection locked="0"/>
    </xf>
    <xf numFmtId="0" fontId="13" fillId="0" borderId="0" xfId="10" applyFont="1" applyAlignment="1"/>
    <xf numFmtId="0" fontId="15" fillId="0" borderId="0" xfId="10" applyFont="1" applyAlignment="1"/>
    <xf numFmtId="0" fontId="13" fillId="0" borderId="0" xfId="10" applyFont="1"/>
    <xf numFmtId="0" fontId="13" fillId="0" borderId="0" xfId="8" applyFont="1" applyAlignment="1">
      <alignment wrapText="1"/>
    </xf>
    <xf numFmtId="0" fontId="13" fillId="0" borderId="0" xfId="8" applyFont="1" applyAlignment="1">
      <alignment horizontal="right" wrapText="1"/>
    </xf>
    <xf numFmtId="0" fontId="13" fillId="0" borderId="1" xfId="10" applyFont="1" applyBorder="1" applyAlignment="1">
      <alignment horizontal="center" vertical="center" wrapText="1"/>
    </xf>
    <xf numFmtId="0" fontId="13" fillId="0" borderId="1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center" vertical="center" wrapText="1"/>
    </xf>
    <xf numFmtId="0" fontId="15" fillId="0" borderId="0" xfId="10" applyFont="1" applyAlignment="1">
      <alignment horizontal="center" vertical="center" wrapText="1"/>
    </xf>
    <xf numFmtId="49" fontId="14" fillId="0" borderId="1" xfId="10" applyNumberFormat="1" applyFont="1" applyBorder="1" applyAlignment="1">
      <alignment horizontal="center" vertical="center" wrapText="1"/>
    </xf>
    <xf numFmtId="49" fontId="14" fillId="0" borderId="1" xfId="10" applyNumberFormat="1" applyFont="1" applyFill="1" applyBorder="1" applyAlignment="1">
      <alignment horizontal="center" vertical="center" wrapText="1"/>
    </xf>
    <xf numFmtId="0" fontId="13" fillId="0" borderId="1" xfId="10" applyFont="1" applyBorder="1" applyAlignment="1">
      <alignment vertical="center" wrapText="1"/>
    </xf>
    <xf numFmtId="0" fontId="14" fillId="0" borderId="0" xfId="10" applyFont="1" applyBorder="1"/>
    <xf numFmtId="0" fontId="16" fillId="0" borderId="0" xfId="10" applyFont="1"/>
    <xf numFmtId="0" fontId="14" fillId="0" borderId="1" xfId="10" applyFont="1" applyBorder="1" applyAlignment="1">
      <alignment vertical="center" wrapText="1"/>
    </xf>
    <xf numFmtId="0" fontId="14" fillId="0" borderId="1" xfId="10" applyFont="1" applyBorder="1" applyAlignment="1">
      <alignment wrapText="1"/>
    </xf>
    <xf numFmtId="3" fontId="14" fillId="0" borderId="0" xfId="10" applyNumberFormat="1" applyFont="1" applyBorder="1" applyAlignment="1" applyProtection="1">
      <alignment vertical="center"/>
      <protection locked="0"/>
    </xf>
    <xf numFmtId="0" fontId="13" fillId="0" borderId="0" xfId="10" applyFont="1" applyBorder="1" applyProtection="1">
      <protection locked="0"/>
    </xf>
    <xf numFmtId="0" fontId="16" fillId="0" borderId="0" xfId="10" applyFont="1" applyAlignment="1">
      <alignment wrapText="1"/>
    </xf>
    <xf numFmtId="0" fontId="16" fillId="0" borderId="0" xfId="10" applyFont="1" applyBorder="1"/>
    <xf numFmtId="0" fontId="12" fillId="0" borderId="0" xfId="9" applyFont="1"/>
    <xf numFmtId="0" fontId="14" fillId="0" borderId="0" xfId="9" applyFont="1" applyBorder="1" applyAlignment="1" applyProtection="1">
      <alignment horizontal="centerContinuous"/>
      <protection locked="0"/>
    </xf>
    <xf numFmtId="0" fontId="12" fillId="0" borderId="0" xfId="9" applyFont="1" applyBorder="1" applyAlignment="1">
      <alignment wrapText="1"/>
    </xf>
    <xf numFmtId="0" fontId="12" fillId="0" borderId="0" xfId="9" applyFont="1" applyBorder="1"/>
    <xf numFmtId="0" fontId="22" fillId="0" borderId="0" xfId="9" applyFont="1" applyBorder="1" applyAlignment="1">
      <alignment vertical="center" wrapText="1"/>
    </xf>
    <xf numFmtId="0" fontId="12" fillId="0" borderId="0" xfId="9" applyFont="1" applyAlignment="1">
      <alignment wrapText="1"/>
    </xf>
    <xf numFmtId="49" fontId="13" fillId="0" borderId="2" xfId="10" applyNumberFormat="1" applyFont="1" applyBorder="1" applyAlignment="1">
      <alignment horizontal="center" vertical="center" wrapText="1"/>
    </xf>
    <xf numFmtId="49" fontId="13" fillId="0" borderId="1" xfId="10" applyNumberFormat="1" applyFont="1" applyBorder="1" applyAlignment="1">
      <alignment horizontal="center" vertical="center" wrapText="1"/>
    </xf>
    <xf numFmtId="49" fontId="13" fillId="0" borderId="0" xfId="10" applyNumberFormat="1" applyFont="1" applyAlignment="1">
      <alignment horizontal="center" wrapText="1"/>
    </xf>
    <xf numFmtId="49" fontId="14" fillId="0" borderId="1" xfId="10" applyNumberFormat="1" applyFont="1" applyBorder="1" applyAlignment="1">
      <alignment horizontal="center" wrapText="1"/>
    </xf>
    <xf numFmtId="49" fontId="13" fillId="0" borderId="0" xfId="10" applyNumberFormat="1" applyFont="1" applyBorder="1" applyAlignment="1" applyProtection="1">
      <alignment horizontal="center" wrapText="1"/>
      <protection locked="0"/>
    </xf>
    <xf numFmtId="49" fontId="16" fillId="0" borderId="0" xfId="10" applyNumberFormat="1" applyFont="1" applyAlignment="1">
      <alignment horizontal="center" wrapText="1"/>
    </xf>
    <xf numFmtId="49" fontId="14" fillId="2" borderId="1" xfId="10" applyNumberFormat="1" applyFont="1" applyFill="1" applyBorder="1" applyAlignment="1">
      <alignment horizontal="center" vertical="center" wrapText="1"/>
    </xf>
    <xf numFmtId="0" fontId="13" fillId="0" borderId="0" xfId="7" applyFont="1" applyFill="1" applyBorder="1" applyAlignment="1" applyProtection="1">
      <alignment vertical="top" wrapText="1"/>
      <protection locked="0"/>
    </xf>
    <xf numFmtId="49" fontId="13" fillId="0" borderId="3" xfId="10" applyNumberFormat="1" applyFont="1" applyBorder="1" applyAlignment="1">
      <alignment horizontal="center" vertical="center" wrapText="1"/>
    </xf>
    <xf numFmtId="0" fontId="14" fillId="0" borderId="0" xfId="6" applyFont="1"/>
    <xf numFmtId="0" fontId="24" fillId="0" borderId="0" xfId="6" applyFont="1"/>
    <xf numFmtId="0" fontId="25" fillId="0" borderId="0" xfId="6" applyFont="1"/>
    <xf numFmtId="0" fontId="14" fillId="0" borderId="0" xfId="5" applyFont="1" applyAlignment="1">
      <alignment horizontal="center"/>
    </xf>
    <xf numFmtId="0" fontId="24" fillId="0" borderId="0" xfId="6" applyFont="1" applyBorder="1"/>
    <xf numFmtId="49" fontId="24" fillId="0" borderId="0" xfId="6" applyNumberFormat="1" applyFont="1"/>
    <xf numFmtId="0" fontId="9" fillId="0" borderId="0" xfId="0" applyFont="1" applyBorder="1" applyAlignment="1" applyProtection="1">
      <alignment horizontal="left" vertical="top"/>
      <protection locked="0"/>
    </xf>
    <xf numFmtId="1" fontId="14" fillId="3" borderId="1" xfId="9" applyNumberFormat="1" applyFont="1" applyFill="1" applyBorder="1" applyAlignment="1" applyProtection="1">
      <alignment vertical="center"/>
      <protection locked="0"/>
    </xf>
    <xf numFmtId="1" fontId="14" fillId="4" borderId="1" xfId="9" applyNumberFormat="1" applyFont="1" applyFill="1" applyBorder="1" applyAlignment="1" applyProtection="1">
      <alignment vertical="center"/>
      <protection locked="0"/>
    </xf>
    <xf numFmtId="1" fontId="14" fillId="5" borderId="1" xfId="9" applyNumberFormat="1" applyFont="1" applyFill="1" applyBorder="1" applyAlignment="1" applyProtection="1">
      <alignment vertical="center"/>
      <protection locked="0"/>
    </xf>
    <xf numFmtId="3" fontId="14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Fill="1" applyBorder="1" applyAlignment="1" applyProtection="1">
      <alignment vertical="center"/>
    </xf>
    <xf numFmtId="1" fontId="13" fillId="3" borderId="1" xfId="9" applyNumberFormat="1" applyFont="1" applyFill="1" applyBorder="1" applyAlignment="1" applyProtection="1">
      <alignment vertical="center"/>
      <protection locked="0"/>
    </xf>
    <xf numFmtId="3" fontId="13" fillId="0" borderId="1" xfId="9" applyNumberFormat="1" applyFont="1" applyBorder="1" applyAlignment="1" applyProtection="1">
      <alignment vertical="center"/>
    </xf>
    <xf numFmtId="3" fontId="14" fillId="0" borderId="1" xfId="9" applyNumberFormat="1" applyFont="1" applyBorder="1" applyProtection="1"/>
    <xf numFmtId="1" fontId="12" fillId="3" borderId="1" xfId="9" applyNumberFormat="1" applyFont="1" applyFill="1" applyBorder="1" applyProtection="1">
      <protection locked="0"/>
    </xf>
    <xf numFmtId="0" fontId="12" fillId="0" borderId="1" xfId="9" applyFont="1" applyBorder="1" applyProtection="1"/>
    <xf numFmtId="1" fontId="12" fillId="5" borderId="1" xfId="9" applyNumberFormat="1" applyFont="1" applyFill="1" applyBorder="1" applyProtection="1">
      <protection locked="0"/>
    </xf>
    <xf numFmtId="3" fontId="12" fillId="0" borderId="1" xfId="9" applyNumberFormat="1" applyFont="1" applyBorder="1" applyProtection="1"/>
    <xf numFmtId="3" fontId="12" fillId="0" borderId="1" xfId="9" applyNumberFormat="1" applyFont="1" applyFill="1" applyBorder="1" applyProtection="1"/>
    <xf numFmtId="1" fontId="14" fillId="4" borderId="1" xfId="8" applyNumberFormat="1" applyFont="1" applyFill="1" applyBorder="1" applyAlignment="1" applyProtection="1">
      <alignment wrapText="1"/>
      <protection locked="0"/>
    </xf>
    <xf numFmtId="3" fontId="14" fillId="0" borderId="1" xfId="8" applyNumberFormat="1" applyFont="1" applyFill="1" applyBorder="1" applyAlignment="1" applyProtection="1">
      <alignment wrapText="1"/>
    </xf>
    <xf numFmtId="1" fontId="14" fillId="5" borderId="1" xfId="8" applyNumberFormat="1" applyFont="1" applyFill="1" applyBorder="1" applyAlignment="1" applyProtection="1">
      <alignment wrapText="1"/>
      <protection locked="0"/>
    </xf>
    <xf numFmtId="49" fontId="14" fillId="0" borderId="1" xfId="10" applyNumberFormat="1" applyFont="1" applyBorder="1" applyAlignment="1" applyProtection="1">
      <alignment horizontal="center" vertical="center" wrapText="1"/>
    </xf>
    <xf numFmtId="3" fontId="14" fillId="0" borderId="1" xfId="10" applyNumberFormat="1" applyFont="1" applyFill="1" applyBorder="1" applyAlignment="1" applyProtection="1">
      <alignment vertical="center"/>
    </xf>
    <xf numFmtId="3" fontId="14" fillId="0" borderId="1" xfId="10" applyNumberFormat="1" applyFont="1" applyBorder="1" applyAlignment="1" applyProtection="1">
      <alignment vertical="center"/>
    </xf>
    <xf numFmtId="1" fontId="14" fillId="4" borderId="1" xfId="10" applyNumberFormat="1" applyFont="1" applyFill="1" applyBorder="1" applyAlignment="1" applyProtection="1">
      <alignment vertical="center"/>
      <protection locked="0"/>
    </xf>
    <xf numFmtId="3" fontId="14" fillId="0" borderId="4" xfId="10" applyNumberFormat="1" applyFont="1" applyBorder="1" applyAlignment="1" applyProtection="1">
      <alignment vertical="center"/>
    </xf>
    <xf numFmtId="3" fontId="14" fillId="0" borderId="2" xfId="10" applyNumberFormat="1" applyFont="1" applyBorder="1" applyAlignment="1" applyProtection="1">
      <alignment vertical="center"/>
    </xf>
    <xf numFmtId="1" fontId="17" fillId="3" borderId="1" xfId="5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5" applyNumberFormat="1" applyFont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5" applyFont="1" applyBorder="1" applyAlignment="1" applyProtection="1">
      <alignment horizontal="center" vertical="center" wrapText="1"/>
    </xf>
    <xf numFmtId="0" fontId="14" fillId="0" borderId="4" xfId="5" applyFont="1" applyFill="1" applyBorder="1" applyAlignment="1" applyProtection="1">
      <alignment horizontal="center" vertical="center" wrapText="1"/>
    </xf>
    <xf numFmtId="0" fontId="24" fillId="0" borderId="0" xfId="6" applyFont="1" applyProtection="1"/>
    <xf numFmtId="1" fontId="14" fillId="2" borderId="5" xfId="5" applyNumberFormat="1" applyFont="1" applyFill="1" applyBorder="1" applyAlignment="1" applyProtection="1">
      <alignment horizontal="left" vertical="center" wrapText="1"/>
    </xf>
    <xf numFmtId="1" fontId="14" fillId="2" borderId="5" xfId="5" applyNumberFormat="1" applyFont="1" applyFill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14" fillId="0" borderId="2" xfId="5" applyFont="1" applyFill="1" applyBorder="1" applyAlignment="1" applyProtection="1">
      <alignment horizontal="center" vertical="center" wrapText="1"/>
    </xf>
    <xf numFmtId="1" fontId="14" fillId="3" borderId="1" xfId="5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5" applyFont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center" vertical="center" wrapText="1"/>
    </xf>
    <xf numFmtId="0" fontId="14" fillId="0" borderId="0" xfId="4" applyFont="1" applyAlignment="1"/>
    <xf numFmtId="0" fontId="14" fillId="0" borderId="0" xfId="4" applyFont="1"/>
    <xf numFmtId="0" fontId="13" fillId="0" borderId="0" xfId="6" applyFont="1"/>
    <xf numFmtId="0" fontId="14" fillId="0" borderId="0" xfId="6" applyFont="1" applyBorder="1"/>
    <xf numFmtId="0" fontId="25" fillId="0" borderId="0" xfId="6" applyFont="1" applyAlignment="1">
      <alignment horizontal="center"/>
    </xf>
    <xf numFmtId="49" fontId="14" fillId="0" borderId="0" xfId="6" applyNumberFormat="1" applyFont="1"/>
    <xf numFmtId="0" fontId="14" fillId="0" borderId="1" xfId="4" applyFont="1" applyBorder="1" applyAlignment="1" applyProtection="1">
      <alignment horizontal="right" vertical="center" wrapText="1"/>
    </xf>
    <xf numFmtId="1" fontId="14" fillId="0" borderId="1" xfId="4" applyNumberFormat="1" applyFont="1" applyBorder="1" applyAlignment="1" applyProtection="1">
      <alignment horizontal="right" vertical="center" wrapText="1"/>
    </xf>
    <xf numFmtId="0" fontId="14" fillId="0" borderId="1" xfId="4" applyFont="1" applyFill="1" applyBorder="1" applyAlignment="1" applyProtection="1">
      <alignment horizontal="right" vertical="center" wrapText="1"/>
    </xf>
    <xf numFmtId="0" fontId="14" fillId="0" borderId="0" xfId="4" applyFont="1" applyBorder="1" applyProtection="1"/>
    <xf numFmtId="0" fontId="14" fillId="0" borderId="0" xfId="6" applyFont="1" applyProtection="1"/>
    <xf numFmtId="1" fontId="14" fillId="3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5" borderId="1" xfId="4" applyNumberFormat="1" applyFont="1" applyFill="1" applyBorder="1" applyAlignment="1" applyProtection="1">
      <alignment horizontal="right" vertical="center" wrapText="1"/>
      <protection locked="0"/>
    </xf>
    <xf numFmtId="1" fontId="14" fillId="3" borderId="1" xfId="4" applyNumberFormat="1" applyFont="1" applyFill="1" applyBorder="1" applyAlignment="1" applyProtection="1">
      <alignment horizontal="right"/>
      <protection locked="0"/>
    </xf>
    <xf numFmtId="1" fontId="14" fillId="5" borderId="1" xfId="4" applyNumberFormat="1" applyFont="1" applyFill="1" applyBorder="1" applyAlignment="1" applyProtection="1">
      <alignment horizontal="right"/>
      <protection locked="0"/>
    </xf>
    <xf numFmtId="1" fontId="14" fillId="0" borderId="1" xfId="4" applyNumberFormat="1" applyFont="1" applyBorder="1" applyAlignment="1" applyProtection="1">
      <alignment horizontal="right"/>
    </xf>
    <xf numFmtId="1" fontId="14" fillId="0" borderId="0" xfId="4" applyNumberFormat="1" applyFont="1" applyBorder="1" applyAlignment="1" applyProtection="1">
      <alignment horizontal="left" vertical="center" wrapText="1"/>
    </xf>
    <xf numFmtId="1" fontId="14" fillId="0" borderId="0" xfId="4" applyNumberFormat="1" applyFont="1" applyBorder="1" applyProtection="1"/>
    <xf numFmtId="0" fontId="13" fillId="0" borderId="1" xfId="4" applyFont="1" applyBorder="1" applyAlignment="1" applyProtection="1">
      <alignment horizontal="center" vertical="center" wrapText="1"/>
    </xf>
    <xf numFmtId="0" fontId="13" fillId="0" borderId="0" xfId="6" applyFont="1" applyAlignment="1" applyProtection="1">
      <alignment horizontal="center"/>
    </xf>
    <xf numFmtId="0" fontId="25" fillId="0" borderId="0" xfId="6" applyFont="1" applyAlignment="1" applyProtection="1">
      <alignment horizontal="center"/>
    </xf>
    <xf numFmtId="0" fontId="13" fillId="0" borderId="1" xfId="4" applyFont="1" applyBorder="1" applyAlignment="1" applyProtection="1">
      <alignment horizontal="center"/>
    </xf>
    <xf numFmtId="1" fontId="14" fillId="0" borderId="1" xfId="4" applyNumberFormat="1" applyFont="1" applyBorder="1" applyAlignment="1" applyProtection="1">
      <alignment horizontal="center" vertical="center" wrapText="1"/>
    </xf>
    <xf numFmtId="1" fontId="14" fillId="0" borderId="1" xfId="4" applyNumberFormat="1" applyFont="1" applyFill="1" applyBorder="1" applyAlignment="1" applyProtection="1">
      <alignment horizontal="right" vertical="center" wrapText="1"/>
    </xf>
    <xf numFmtId="1" fontId="14" fillId="0" borderId="1" xfId="4" applyNumberFormat="1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3" fillId="0" borderId="0" xfId="4" applyFont="1" applyBorder="1" applyProtection="1"/>
    <xf numFmtId="0" fontId="13" fillId="0" borderId="0" xfId="6" applyFont="1" applyProtection="1"/>
    <xf numFmtId="0" fontId="13" fillId="0" borderId="1" xfId="4" applyFont="1" applyBorder="1" applyProtection="1"/>
    <xf numFmtId="1" fontId="14" fillId="0" borderId="1" xfId="4" applyNumberFormat="1" applyFont="1" applyFill="1" applyBorder="1" applyAlignment="1" applyProtection="1">
      <alignment horizontal="right"/>
    </xf>
    <xf numFmtId="1" fontId="13" fillId="3" borderId="7" xfId="9" applyNumberFormat="1" applyFont="1" applyFill="1" applyBorder="1" applyAlignment="1" applyProtection="1">
      <alignment vertical="center"/>
      <protection locked="0"/>
    </xf>
    <xf numFmtId="0" fontId="13" fillId="0" borderId="1" xfId="9" applyFont="1" applyBorder="1" applyAlignment="1" applyProtection="1">
      <alignment vertical="center" wrapText="1"/>
    </xf>
    <xf numFmtId="49" fontId="18" fillId="0" borderId="1" xfId="9" applyNumberFormat="1" applyFont="1" applyBorder="1" applyAlignment="1" applyProtection="1">
      <alignment horizontal="centerContinuous" wrapText="1"/>
    </xf>
    <xf numFmtId="0" fontId="12" fillId="0" borderId="0" xfId="9" applyFont="1" applyProtection="1"/>
    <xf numFmtId="0" fontId="13" fillId="0" borderId="1" xfId="9" applyFont="1" applyBorder="1" applyAlignment="1" applyProtection="1">
      <alignment horizontal="left" vertical="center" wrapText="1"/>
    </xf>
    <xf numFmtId="49" fontId="13" fillId="0" borderId="1" xfId="9" applyNumberFormat="1" applyFont="1" applyBorder="1" applyAlignment="1" applyProtection="1">
      <alignment horizontal="center" vertical="center" wrapText="1"/>
    </xf>
    <xf numFmtId="1" fontId="12" fillId="0" borderId="0" xfId="9" applyNumberFormat="1" applyFont="1" applyBorder="1"/>
    <xf numFmtId="1" fontId="12" fillId="0" borderId="0" xfId="9" applyNumberFormat="1" applyFont="1"/>
    <xf numFmtId="0" fontId="14" fillId="0" borderId="0" xfId="8" applyFont="1" applyBorder="1" applyAlignment="1" applyProtection="1">
      <alignment wrapText="1"/>
    </xf>
    <xf numFmtId="0" fontId="14" fillId="0" borderId="0" xfId="8" applyFont="1" applyAlignment="1" applyProtection="1">
      <alignment wrapText="1"/>
    </xf>
    <xf numFmtId="0" fontId="12" fillId="0" borderId="0" xfId="8" applyFont="1" applyAlignment="1" applyProtection="1">
      <alignment wrapText="1"/>
    </xf>
    <xf numFmtId="1" fontId="14" fillId="3" borderId="1" xfId="8" applyNumberFormat="1" applyFont="1" applyFill="1" applyBorder="1" applyAlignment="1" applyProtection="1">
      <alignment wrapText="1"/>
      <protection locked="0"/>
    </xf>
    <xf numFmtId="1" fontId="14" fillId="0" borderId="0" xfId="8" applyNumberFormat="1" applyFont="1" applyAlignment="1" applyProtection="1">
      <alignment wrapText="1"/>
    </xf>
    <xf numFmtId="1" fontId="12" fillId="0" borderId="0" xfId="8" applyNumberFormat="1" applyFont="1" applyAlignment="1" applyProtection="1">
      <alignment wrapText="1"/>
    </xf>
    <xf numFmtId="0" fontId="14" fillId="0" borderId="0" xfId="10" applyFont="1" applyBorder="1" applyProtection="1"/>
    <xf numFmtId="0" fontId="16" fillId="0" borderId="0" xfId="10" applyFont="1" applyProtection="1"/>
    <xf numFmtId="0" fontId="13" fillId="0" borderId="0" xfId="10" applyFont="1" applyBorder="1" applyAlignment="1">
      <alignment horizontal="centerContinuous" vertical="center" wrapText="1"/>
    </xf>
    <xf numFmtId="0" fontId="13" fillId="0" borderId="0" xfId="10" applyFont="1" applyBorder="1" applyAlignment="1">
      <alignment horizontal="left" vertical="top" wrapText="1"/>
    </xf>
    <xf numFmtId="0" fontId="14" fillId="0" borderId="0" xfId="4" applyFont="1" applyAlignment="1">
      <alignment horizontal="centerContinuous" vertical="center" wrapText="1"/>
    </xf>
    <xf numFmtId="0" fontId="13" fillId="0" borderId="1" xfId="4" applyFont="1" applyBorder="1" applyAlignment="1" applyProtection="1">
      <alignment horizontal="centerContinuous" vertical="center" wrapText="1"/>
    </xf>
    <xf numFmtId="1" fontId="14" fillId="0" borderId="0" xfId="5" applyNumberFormat="1" applyFont="1" applyBorder="1" applyAlignment="1">
      <alignment vertical="justify" wrapText="1"/>
    </xf>
    <xf numFmtId="0" fontId="11" fillId="0" borderId="0" xfId="7" applyFont="1" applyAlignment="1">
      <alignment horizontal="left" vertical="top" wrapText="1"/>
    </xf>
    <xf numFmtId="0" fontId="11" fillId="0" borderId="0" xfId="7" applyFont="1" applyAlignment="1">
      <alignment vertical="top" wrapText="1"/>
    </xf>
    <xf numFmtId="0" fontId="11" fillId="0" borderId="0" xfId="7" applyFont="1" applyAlignment="1">
      <alignment vertical="top"/>
    </xf>
    <xf numFmtId="0" fontId="6" fillId="0" borderId="0" xfId="7" applyFont="1" applyAlignment="1">
      <alignment vertical="top"/>
    </xf>
    <xf numFmtId="0" fontId="9" fillId="0" borderId="0" xfId="7" applyFont="1" applyBorder="1" applyAlignment="1" applyProtection="1">
      <alignment vertical="top" wrapText="1"/>
      <protection locked="0"/>
    </xf>
    <xf numFmtId="1" fontId="11" fillId="3" borderId="3" xfId="7" applyNumberFormat="1" applyFont="1" applyFill="1" applyBorder="1" applyAlignment="1" applyProtection="1">
      <alignment vertical="top" wrapText="1"/>
      <protection locked="0"/>
    </xf>
    <xf numFmtId="1" fontId="11" fillId="3" borderId="8" xfId="7" applyNumberFormat="1" applyFont="1" applyFill="1" applyBorder="1" applyAlignment="1" applyProtection="1">
      <alignment vertical="top" wrapText="1"/>
      <protection locked="0"/>
    </xf>
    <xf numFmtId="1" fontId="11" fillId="5" borderId="8" xfId="7" applyNumberFormat="1" applyFont="1" applyFill="1" applyBorder="1" applyAlignment="1" applyProtection="1">
      <alignment vertical="top" wrapText="1"/>
      <protection locked="0"/>
    </xf>
    <xf numFmtId="1" fontId="11" fillId="0" borderId="8" xfId="7" applyNumberFormat="1" applyFont="1" applyBorder="1" applyAlignment="1" applyProtection="1">
      <alignment vertical="top" wrapText="1"/>
    </xf>
    <xf numFmtId="1" fontId="11" fillId="0" borderId="3" xfId="7" applyNumberFormat="1" applyFont="1" applyBorder="1" applyAlignment="1" applyProtection="1">
      <alignment vertical="top" wrapText="1"/>
    </xf>
    <xf numFmtId="1" fontId="11" fillId="0" borderId="8" xfId="7" applyNumberFormat="1" applyFont="1" applyFill="1" applyBorder="1" applyAlignment="1" applyProtection="1">
      <alignment vertical="top" wrapText="1"/>
    </xf>
    <xf numFmtId="1" fontId="6" fillId="0" borderId="0" xfId="7" applyNumberFormat="1" applyFont="1" applyAlignment="1">
      <alignment vertical="top"/>
    </xf>
    <xf numFmtId="1" fontId="11" fillId="4" borderId="8" xfId="7" applyNumberFormat="1" applyFont="1" applyFill="1" applyBorder="1" applyAlignment="1" applyProtection="1">
      <alignment vertical="top" wrapText="1"/>
      <protection locked="0"/>
    </xf>
    <xf numFmtId="1" fontId="11" fillId="0" borderId="9" xfId="7" applyNumberFormat="1" applyFont="1" applyBorder="1" applyAlignment="1" applyProtection="1">
      <alignment vertical="top" wrapText="1"/>
    </xf>
    <xf numFmtId="1" fontId="11" fillId="5" borderId="10" xfId="7" applyNumberFormat="1" applyFont="1" applyFill="1" applyBorder="1" applyAlignment="1" applyProtection="1">
      <alignment vertical="top" wrapText="1"/>
      <protection locked="0"/>
    </xf>
    <xf numFmtId="1" fontId="11" fillId="0" borderId="11" xfId="7" applyNumberFormat="1" applyFont="1" applyBorder="1" applyAlignment="1" applyProtection="1">
      <alignment vertical="top" wrapText="1"/>
    </xf>
    <xf numFmtId="1" fontId="9" fillId="0" borderId="8" xfId="7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/>
    </xf>
    <xf numFmtId="1" fontId="9" fillId="0" borderId="12" xfId="7" applyNumberFormat="1" applyFont="1" applyBorder="1" applyAlignment="1" applyProtection="1">
      <alignment vertical="top" wrapText="1"/>
    </xf>
    <xf numFmtId="1" fontId="11" fillId="0" borderId="13" xfId="7" applyNumberFormat="1" applyFont="1" applyBorder="1" applyAlignment="1" applyProtection="1">
      <alignment vertical="top" wrapText="1"/>
    </xf>
    <xf numFmtId="0" fontId="9" fillId="0" borderId="0" xfId="7" applyFont="1" applyBorder="1" applyAlignment="1">
      <alignment vertical="top" wrapText="1"/>
    </xf>
    <xf numFmtId="49" fontId="9" fillId="0" borderId="0" xfId="7" applyNumberFormat="1" applyFont="1" applyBorder="1" applyAlignment="1">
      <alignment vertical="top" wrapText="1"/>
    </xf>
    <xf numFmtId="1" fontId="11" fillId="0" borderId="0" xfId="7" applyNumberFormat="1" applyFont="1" applyBorder="1" applyAlignment="1">
      <alignment vertical="top" wrapText="1"/>
    </xf>
    <xf numFmtId="0" fontId="6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Alignment="1" applyProtection="1">
      <alignment vertical="top" wrapText="1"/>
      <protection locked="0"/>
    </xf>
    <xf numFmtId="0" fontId="11" fillId="0" borderId="0" xfId="7" applyFont="1" applyAlignment="1" applyProtection="1">
      <alignment vertical="top"/>
      <protection locked="0"/>
    </xf>
    <xf numFmtId="0" fontId="6" fillId="0" borderId="0" xfId="7" applyFont="1" applyBorder="1" applyAlignment="1" applyProtection="1">
      <alignment vertical="top" wrapText="1"/>
      <protection locked="0"/>
    </xf>
    <xf numFmtId="0" fontId="6" fillId="0" borderId="0" xfId="7" applyFont="1" applyAlignment="1" applyProtection="1">
      <alignment horizontal="left" vertical="top" wrapText="1"/>
      <protection locked="0"/>
    </xf>
    <xf numFmtId="0" fontId="6" fillId="0" borderId="0" xfId="7" applyFont="1" applyAlignment="1" applyProtection="1">
      <alignment vertical="top"/>
      <protection locked="0"/>
    </xf>
    <xf numFmtId="1" fontId="6" fillId="0" borderId="0" xfId="7" applyNumberFormat="1" applyFont="1" applyAlignment="1" applyProtection="1">
      <alignment vertical="top" wrapText="1"/>
      <protection locked="0"/>
    </xf>
    <xf numFmtId="0" fontId="13" fillId="0" borderId="4" xfId="10" applyFont="1" applyBorder="1" applyAlignment="1">
      <alignment horizontal="centerContinuous" vertical="center" wrapText="1"/>
    </xf>
    <xf numFmtId="0" fontId="13" fillId="0" borderId="6" xfId="10" applyFont="1" applyBorder="1" applyAlignment="1">
      <alignment horizontal="centerContinuous" vertical="center" wrapText="1"/>
    </xf>
    <xf numFmtId="0" fontId="13" fillId="0" borderId="2" xfId="10" applyFont="1" applyBorder="1" applyAlignment="1">
      <alignment horizontal="centerContinuous" vertical="center" wrapText="1"/>
    </xf>
    <xf numFmtId="0" fontId="13" fillId="2" borderId="4" xfId="10" applyFont="1" applyFill="1" applyBorder="1" applyAlignment="1">
      <alignment horizontal="centerContinuous" vertical="center" wrapText="1"/>
    </xf>
    <xf numFmtId="0" fontId="13" fillId="2" borderId="2" xfId="10" applyFont="1" applyFill="1" applyBorder="1" applyAlignment="1">
      <alignment horizontal="centerContinuous" vertical="center" wrapText="1"/>
    </xf>
    <xf numFmtId="1" fontId="14" fillId="2" borderId="3" xfId="10" applyNumberFormat="1" applyFont="1" applyFill="1" applyBorder="1" applyAlignment="1" applyProtection="1">
      <alignment vertical="center"/>
      <protection locked="0"/>
    </xf>
    <xf numFmtId="1" fontId="14" fillId="2" borderId="5" xfId="10" applyNumberFormat="1" applyFont="1" applyFill="1" applyBorder="1" applyAlignment="1" applyProtection="1">
      <alignment vertical="center"/>
      <protection locked="0"/>
    </xf>
    <xf numFmtId="1" fontId="14" fillId="2" borderId="7" xfId="10" applyNumberFormat="1" applyFont="1" applyFill="1" applyBorder="1" applyAlignment="1" applyProtection="1">
      <alignment vertical="center"/>
      <protection locked="0"/>
    </xf>
    <xf numFmtId="1" fontId="14" fillId="3" borderId="1" xfId="10" applyNumberFormat="1" applyFont="1" applyFill="1" applyBorder="1" applyAlignment="1" applyProtection="1">
      <alignment vertical="center"/>
      <protection locked="0"/>
    </xf>
    <xf numFmtId="0" fontId="13" fillId="0" borderId="4" xfId="10" applyFont="1" applyBorder="1" applyAlignment="1">
      <alignment horizontal="left" vertical="center" wrapText="1"/>
    </xf>
    <xf numFmtId="1" fontId="17" fillId="3" borderId="1" xfId="5" applyNumberFormat="1" applyFont="1" applyFill="1" applyBorder="1" applyAlignment="1" applyProtection="1">
      <alignment vertical="center" wrapText="1"/>
      <protection locked="0"/>
    </xf>
    <xf numFmtId="1" fontId="14" fillId="0" borderId="1" xfId="5" applyNumberFormat="1" applyFont="1" applyBorder="1" applyAlignment="1" applyProtection="1">
      <alignment vertical="center" wrapText="1"/>
    </xf>
    <xf numFmtId="1" fontId="14" fillId="3" borderId="1" xfId="5" applyNumberFormat="1" applyFont="1" applyFill="1" applyBorder="1" applyAlignment="1" applyProtection="1">
      <alignment vertical="center" wrapText="1"/>
      <protection locked="0"/>
    </xf>
    <xf numFmtId="0" fontId="17" fillId="0" borderId="4" xfId="5" applyFont="1" applyBorder="1" applyAlignment="1" applyProtection="1">
      <alignment vertical="center" wrapText="1"/>
    </xf>
    <xf numFmtId="1" fontId="14" fillId="2" borderId="5" xfId="5" applyNumberFormat="1" applyFont="1" applyFill="1" applyBorder="1" applyAlignment="1" applyProtection="1">
      <alignment vertical="center" wrapText="1"/>
    </xf>
    <xf numFmtId="0" fontId="14" fillId="0" borderId="2" xfId="5" applyFont="1" applyBorder="1" applyAlignment="1" applyProtection="1">
      <alignment vertical="center" wrapText="1"/>
    </xf>
    <xf numFmtId="0" fontId="14" fillId="0" borderId="1" xfId="5" applyFont="1" applyBorder="1" applyAlignment="1" applyProtection="1">
      <alignment vertical="center" wrapText="1"/>
    </xf>
    <xf numFmtId="0" fontId="17" fillId="0" borderId="1" xfId="5" applyFont="1" applyBorder="1" applyAlignment="1" applyProtection="1">
      <alignment vertical="center" wrapText="1"/>
    </xf>
    <xf numFmtId="0" fontId="24" fillId="0" borderId="0" xfId="6" applyFont="1" applyAlignment="1"/>
    <xf numFmtId="1" fontId="14" fillId="0" borderId="3" xfId="10" applyNumberFormat="1" applyFont="1" applyFill="1" applyBorder="1" applyAlignment="1" applyProtection="1">
      <alignment vertical="center"/>
      <protection locked="0"/>
    </xf>
    <xf numFmtId="3" fontId="14" fillId="0" borderId="0" xfId="10" applyNumberFormat="1" applyFont="1" applyBorder="1" applyProtection="1"/>
    <xf numFmtId="0" fontId="13" fillId="0" borderId="3" xfId="10" applyFont="1" applyBorder="1" applyAlignment="1">
      <alignment horizontal="centerContinuous" vertical="center" wrapText="1"/>
    </xf>
    <xf numFmtId="0" fontId="13" fillId="0" borderId="9" xfId="10" applyFont="1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2" xfId="10" applyFont="1" applyFill="1" applyBorder="1" applyAlignment="1">
      <alignment horizontal="center" vertical="center" wrapText="1"/>
    </xf>
    <xf numFmtId="0" fontId="13" fillId="0" borderId="14" xfId="10" applyFont="1" applyBorder="1" applyAlignment="1">
      <alignment horizontal="centerContinuous" vertical="center" wrapText="1"/>
    </xf>
    <xf numFmtId="0" fontId="13" fillId="2" borderId="6" xfId="10" applyFont="1" applyFill="1" applyBorder="1" applyAlignment="1">
      <alignment horizontal="center" vertical="center" wrapText="1"/>
    </xf>
    <xf numFmtId="0" fontId="13" fillId="0" borderId="9" xfId="10" applyFont="1" applyBorder="1" applyAlignment="1">
      <alignment horizontal="centerContinuous" vertical="center" wrapText="1"/>
    </xf>
    <xf numFmtId="0" fontId="13" fillId="0" borderId="10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Continuous" vertical="center" wrapText="1"/>
    </xf>
    <xf numFmtId="0" fontId="13" fillId="0" borderId="16" xfId="10" applyFont="1" applyBorder="1" applyAlignment="1">
      <alignment horizontal="centerContinuous" vertical="center" wrapText="1"/>
    </xf>
    <xf numFmtId="49" fontId="13" fillId="0" borderId="9" xfId="10" applyNumberFormat="1" applyFont="1" applyBorder="1" applyAlignment="1">
      <alignment horizontal="centerContinuous" vertical="center" wrapText="1"/>
    </xf>
    <xf numFmtId="49" fontId="13" fillId="0" borderId="10" xfId="10" applyNumberFormat="1" applyFont="1" applyBorder="1" applyAlignment="1">
      <alignment horizontal="centerContinuous" vertical="center" wrapText="1"/>
    </xf>
    <xf numFmtId="0" fontId="0" fillId="0" borderId="14" xfId="0" applyBorder="1" applyAlignment="1">
      <alignment horizontal="centerContinuous" vertical="center" wrapText="1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9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centerContinuous" vertical="top" wrapText="1"/>
      <protection locked="0"/>
    </xf>
    <xf numFmtId="0" fontId="9" fillId="0" borderId="0" xfId="7" applyFont="1" applyAlignment="1" applyProtection="1">
      <alignment horizontal="center" vertical="top" wrapText="1"/>
      <protection locked="0"/>
    </xf>
    <xf numFmtId="0" fontId="11" fillId="0" borderId="0" xfId="7" applyFont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center" vertical="top"/>
      <protection locked="0"/>
    </xf>
    <xf numFmtId="0" fontId="9" fillId="0" borderId="0" xfId="8" applyFont="1" applyAlignment="1" applyProtection="1">
      <alignment wrapText="1"/>
      <protection locked="0"/>
    </xf>
    <xf numFmtId="0" fontId="9" fillId="0" borderId="17" xfId="7" applyFont="1" applyBorder="1" applyAlignment="1" applyProtection="1">
      <alignment horizontal="center" vertical="center"/>
    </xf>
    <xf numFmtId="0" fontId="9" fillId="0" borderId="18" xfId="7" applyFont="1" applyBorder="1" applyAlignment="1" applyProtection="1">
      <alignment horizontal="center" vertical="top" wrapText="1"/>
    </xf>
    <xf numFmtId="14" fontId="9" fillId="0" borderId="18" xfId="7" applyNumberFormat="1" applyFont="1" applyBorder="1" applyAlignment="1" applyProtection="1">
      <alignment horizontal="center" vertical="top" wrapText="1"/>
    </xf>
    <xf numFmtId="49" fontId="9" fillId="0" borderId="18" xfId="7" applyNumberFormat="1" applyFont="1" applyBorder="1" applyAlignment="1" applyProtection="1">
      <alignment horizontal="center" vertical="center" wrapText="1"/>
    </xf>
    <xf numFmtId="14" fontId="9" fillId="0" borderId="19" xfId="7" applyNumberFormat="1" applyFont="1" applyBorder="1" applyAlignment="1" applyProtection="1">
      <alignment horizontal="center" vertical="top" wrapText="1"/>
    </xf>
    <xf numFmtId="0" fontId="9" fillId="0" borderId="20" xfId="7" applyFont="1" applyBorder="1" applyAlignment="1" applyProtection="1">
      <alignment horizontal="center" vertical="center" wrapText="1"/>
    </xf>
    <xf numFmtId="0" fontId="9" fillId="0" borderId="1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center" vertical="center" wrapText="1"/>
    </xf>
    <xf numFmtId="0" fontId="9" fillId="0" borderId="8" xfId="7" applyFont="1" applyBorder="1" applyAlignment="1" applyProtection="1">
      <alignment horizontal="center" vertical="top" wrapText="1"/>
    </xf>
    <xf numFmtId="49" fontId="9" fillId="0" borderId="1" xfId="7" applyNumberFormat="1" applyFont="1" applyBorder="1" applyAlignment="1" applyProtection="1">
      <alignment horizontal="right" vertical="top" wrapText="1"/>
    </xf>
    <xf numFmtId="0" fontId="11" fillId="0" borderId="1" xfId="7" applyFont="1" applyBorder="1" applyAlignment="1" applyProtection="1">
      <alignment vertical="top" wrapText="1"/>
    </xf>
    <xf numFmtId="0" fontId="11" fillId="0" borderId="3" xfId="7" applyFont="1" applyBorder="1" applyAlignment="1" applyProtection="1">
      <alignment vertical="top" wrapText="1"/>
    </xf>
    <xf numFmtId="49" fontId="9" fillId="2" borderId="9" xfId="7" applyNumberFormat="1" applyFont="1" applyFill="1" applyBorder="1" applyAlignment="1" applyProtection="1">
      <alignment horizontal="right" vertical="top" wrapText="1"/>
    </xf>
    <xf numFmtId="0" fontId="6" fillId="2" borderId="21" xfId="0" applyFont="1" applyFill="1" applyBorder="1" applyAlignment="1" applyProtection="1">
      <alignment vertical="top" wrapText="1"/>
    </xf>
    <xf numFmtId="0" fontId="6" fillId="2" borderId="22" xfId="0" applyFont="1" applyFill="1" applyBorder="1" applyAlignment="1" applyProtection="1">
      <alignment vertical="top" wrapText="1"/>
    </xf>
    <xf numFmtId="0" fontId="28" fillId="6" borderId="20" xfId="7" applyFont="1" applyFill="1" applyBorder="1" applyAlignment="1" applyProtection="1">
      <alignment vertical="top" wrapText="1"/>
    </xf>
    <xf numFmtId="0" fontId="11" fillId="0" borderId="1" xfId="7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 wrapText="1"/>
    </xf>
    <xf numFmtId="0" fontId="6" fillId="2" borderId="14" xfId="0" applyFont="1" applyFill="1" applyBorder="1" applyAlignment="1" applyProtection="1">
      <alignment vertical="top" wrapText="1"/>
    </xf>
    <xf numFmtId="0" fontId="6" fillId="2" borderId="23" xfId="0" applyFont="1" applyFill="1" applyBorder="1" applyAlignment="1" applyProtection="1">
      <alignment vertical="top" wrapText="1"/>
    </xf>
    <xf numFmtId="0" fontId="6" fillId="2" borderId="24" xfId="0" applyFont="1" applyFill="1" applyBorder="1" applyAlignment="1" applyProtection="1">
      <alignment vertical="top" wrapText="1"/>
    </xf>
    <xf numFmtId="49" fontId="6" fillId="0" borderId="1" xfId="7" applyNumberFormat="1" applyFont="1" applyBorder="1" applyAlignment="1" applyProtection="1">
      <alignment horizontal="right" vertical="top" wrapText="1"/>
    </xf>
    <xf numFmtId="1" fontId="6" fillId="0" borderId="1" xfId="7" applyNumberFormat="1" applyFont="1" applyBorder="1" applyAlignment="1" applyProtection="1">
      <alignment horizontal="right" vertical="top" wrapText="1"/>
    </xf>
    <xf numFmtId="0" fontId="28" fillId="6" borderId="1" xfId="7" applyFont="1" applyFill="1" applyBorder="1" applyAlignment="1" applyProtection="1">
      <alignment vertical="top"/>
    </xf>
    <xf numFmtId="49" fontId="6" fillId="0" borderId="1" xfId="7" applyNumberFormat="1" applyFont="1" applyFill="1" applyBorder="1" applyAlignment="1" applyProtection="1">
      <alignment horizontal="right" vertical="top" wrapText="1"/>
    </xf>
    <xf numFmtId="1" fontId="7" fillId="0" borderId="1" xfId="7" applyNumberFormat="1" applyFont="1" applyBorder="1" applyAlignment="1" applyProtection="1">
      <alignment horizontal="right" vertical="top" wrapText="1"/>
    </xf>
    <xf numFmtId="1" fontId="10" fillId="0" borderId="3" xfId="7" applyNumberFormat="1" applyFont="1" applyBorder="1" applyAlignment="1" applyProtection="1">
      <alignment horizontal="right" vertical="top" wrapText="1"/>
    </xf>
    <xf numFmtId="1" fontId="6" fillId="0" borderId="5" xfId="0" applyNumberFormat="1" applyFont="1" applyBorder="1" applyAlignment="1" applyProtection="1">
      <alignment vertical="top" wrapText="1"/>
    </xf>
    <xf numFmtId="1" fontId="6" fillId="0" borderId="25" xfId="0" applyNumberFormat="1" applyFont="1" applyBorder="1" applyAlignment="1" applyProtection="1">
      <alignment vertical="top" wrapText="1"/>
    </xf>
    <xf numFmtId="49" fontId="7" fillId="0" borderId="1" xfId="7" applyNumberFormat="1" applyFont="1" applyBorder="1" applyAlignment="1" applyProtection="1">
      <alignment horizontal="right" vertical="top" wrapText="1"/>
    </xf>
    <xf numFmtId="49" fontId="7" fillId="0" borderId="1" xfId="7" applyNumberFormat="1" applyFont="1" applyFill="1" applyBorder="1" applyAlignment="1" applyProtection="1">
      <alignment horizontal="right" vertical="top" wrapText="1"/>
    </xf>
    <xf numFmtId="1" fontId="28" fillId="6" borderId="1" xfId="7" applyNumberFormat="1" applyFont="1" applyFill="1" applyBorder="1" applyAlignment="1" applyProtection="1">
      <alignment vertical="top" wrapText="1"/>
    </xf>
    <xf numFmtId="1" fontId="11" fillId="0" borderId="1" xfId="7" applyNumberFormat="1" applyFont="1" applyBorder="1" applyAlignment="1" applyProtection="1">
      <alignment vertical="top" wrapText="1"/>
    </xf>
    <xf numFmtId="1" fontId="28" fillId="6" borderId="1" xfId="7" applyNumberFormat="1" applyFont="1" applyFill="1" applyBorder="1" applyAlignment="1" applyProtection="1">
      <alignment vertical="top"/>
    </xf>
    <xf numFmtId="1" fontId="5" fillId="0" borderId="9" xfId="7" applyNumberFormat="1" applyFont="1" applyBorder="1" applyAlignment="1" applyProtection="1">
      <alignment horizontal="right" vertical="top" wrapText="1"/>
    </xf>
    <xf numFmtId="1" fontId="6" fillId="0" borderId="21" xfId="0" applyNumberFormat="1" applyFont="1" applyBorder="1" applyAlignment="1" applyProtection="1">
      <alignment vertical="top" wrapText="1"/>
    </xf>
    <xf numFmtId="1" fontId="6" fillId="0" borderId="22" xfId="0" applyNumberFormat="1" applyFont="1" applyBorder="1" applyAlignment="1" applyProtection="1">
      <alignment vertical="top" wrapText="1"/>
    </xf>
    <xf numFmtId="1" fontId="28" fillId="6" borderId="1" xfId="0" applyNumberFormat="1" applyFont="1" applyFill="1" applyBorder="1" applyAlignment="1" applyProtection="1">
      <alignment vertical="top" wrapText="1"/>
    </xf>
    <xf numFmtId="1" fontId="6" fillId="0" borderId="14" xfId="0" applyNumberFormat="1" applyFont="1" applyBorder="1" applyAlignment="1" applyProtection="1">
      <alignment vertical="top" wrapText="1"/>
    </xf>
    <xf numFmtId="1" fontId="6" fillId="0" borderId="23" xfId="0" applyNumberFormat="1" applyFont="1" applyBorder="1" applyAlignment="1" applyProtection="1">
      <alignment vertical="top" wrapText="1"/>
    </xf>
    <xf numFmtId="1" fontId="6" fillId="0" borderId="24" xfId="0" applyNumberFormat="1" applyFont="1" applyBorder="1" applyAlignment="1" applyProtection="1">
      <alignment vertical="top" wrapText="1"/>
    </xf>
    <xf numFmtId="1" fontId="5" fillId="0" borderId="1" xfId="7" applyNumberFormat="1" applyFont="1" applyBorder="1" applyAlignment="1" applyProtection="1">
      <alignment horizontal="right" vertical="top" wrapText="1"/>
    </xf>
    <xf numFmtId="1" fontId="9" fillId="0" borderId="9" xfId="7" applyNumberFormat="1" applyFont="1" applyBorder="1" applyAlignment="1" applyProtection="1">
      <alignment horizontal="right" vertical="top" wrapText="1"/>
    </xf>
    <xf numFmtId="0" fontId="28" fillId="6" borderId="1" xfId="0" applyFont="1" applyFill="1" applyBorder="1" applyAlignment="1" applyProtection="1">
      <alignment vertical="top"/>
    </xf>
    <xf numFmtId="49" fontId="6" fillId="0" borderId="3" xfId="7" applyNumberFormat="1" applyFont="1" applyBorder="1" applyAlignment="1" applyProtection="1">
      <alignment horizontal="right" vertical="top" wrapText="1"/>
    </xf>
    <xf numFmtId="1" fontId="6" fillId="0" borderId="10" xfId="0" applyNumberFormat="1" applyFont="1" applyBorder="1" applyAlignment="1" applyProtection="1">
      <alignment vertical="top" wrapText="1"/>
    </xf>
    <xf numFmtId="1" fontId="6" fillId="0" borderId="0" xfId="0" applyNumberFormat="1" applyFont="1" applyBorder="1" applyAlignment="1" applyProtection="1">
      <alignment vertical="top" wrapText="1"/>
    </xf>
    <xf numFmtId="1" fontId="6" fillId="0" borderId="26" xfId="0" applyNumberFormat="1" applyFont="1" applyBorder="1" applyAlignment="1" applyProtection="1">
      <alignment vertical="top" wrapText="1"/>
    </xf>
    <xf numFmtId="49" fontId="28" fillId="6" borderId="1" xfId="7" applyNumberFormat="1" applyFont="1" applyFill="1" applyBorder="1" applyAlignment="1" applyProtection="1">
      <alignment vertical="top"/>
    </xf>
    <xf numFmtId="0" fontId="28" fillId="6" borderId="20" xfId="7" applyNumberFormat="1" applyFont="1" applyFill="1" applyBorder="1" applyAlignment="1" applyProtection="1">
      <alignment vertical="top" wrapText="1"/>
    </xf>
    <xf numFmtId="49" fontId="5" fillId="0" borderId="1" xfId="7" applyNumberFormat="1" applyFont="1" applyFill="1" applyBorder="1" applyAlignment="1" applyProtection="1">
      <alignment horizontal="right" vertical="top" wrapText="1"/>
    </xf>
    <xf numFmtId="1" fontId="9" fillId="0" borderId="1" xfId="7" applyNumberFormat="1" applyFont="1" applyBorder="1" applyAlignment="1" applyProtection="1">
      <alignment horizontal="right" vertical="top" wrapText="1"/>
    </xf>
    <xf numFmtId="1" fontId="11" fillId="0" borderId="1" xfId="7" applyNumberFormat="1" applyFont="1" applyBorder="1" applyAlignment="1" applyProtection="1">
      <alignment horizontal="right" vertical="top" wrapText="1"/>
    </xf>
    <xf numFmtId="1" fontId="7" fillId="0" borderId="4" xfId="7" applyNumberFormat="1" applyFont="1" applyBorder="1" applyAlignment="1" applyProtection="1">
      <alignment horizontal="right" vertical="top" wrapText="1"/>
    </xf>
    <xf numFmtId="1" fontId="6" fillId="0" borderId="9" xfId="7" applyNumberFormat="1" applyFont="1" applyBorder="1" applyAlignment="1" applyProtection="1">
      <alignment horizontal="right" vertical="top" wrapText="1"/>
    </xf>
    <xf numFmtId="1" fontId="11" fillId="0" borderId="21" xfId="7" applyNumberFormat="1" applyFont="1" applyBorder="1" applyAlignment="1" applyProtection="1">
      <alignment vertical="top" wrapText="1"/>
    </xf>
    <xf numFmtId="1" fontId="11" fillId="0" borderId="22" xfId="7" applyNumberFormat="1" applyFont="1" applyBorder="1" applyAlignment="1" applyProtection="1">
      <alignment vertical="top" wrapText="1"/>
    </xf>
    <xf numFmtId="1" fontId="6" fillId="0" borderId="14" xfId="7" applyNumberFormat="1" applyFont="1" applyBorder="1" applyAlignment="1" applyProtection="1">
      <alignment horizontal="right" vertical="top" wrapText="1"/>
    </xf>
    <xf numFmtId="1" fontId="11" fillId="0" borderId="23" xfId="7" applyNumberFormat="1" applyFont="1" applyBorder="1" applyAlignment="1" applyProtection="1">
      <alignment vertical="top" wrapText="1"/>
    </xf>
    <xf numFmtId="1" fontId="11" fillId="0" borderId="24" xfId="7" applyNumberFormat="1" applyFont="1" applyBorder="1" applyAlignment="1" applyProtection="1">
      <alignment vertical="top" wrapText="1"/>
    </xf>
    <xf numFmtId="1" fontId="7" fillId="0" borderId="2" xfId="7" applyNumberFormat="1" applyFont="1" applyBorder="1" applyAlignment="1" applyProtection="1">
      <alignment horizontal="right" vertical="top" wrapText="1"/>
    </xf>
    <xf numFmtId="1" fontId="7" fillId="2" borderId="1" xfId="7" applyNumberFormat="1" applyFont="1" applyFill="1" applyBorder="1" applyAlignment="1" applyProtection="1">
      <alignment horizontal="right" vertical="top" wrapText="1"/>
    </xf>
    <xf numFmtId="1" fontId="6" fillId="0" borderId="1" xfId="0" applyNumberFormat="1" applyFont="1" applyBorder="1" applyAlignment="1" applyProtection="1">
      <alignment vertical="top" wrapText="1"/>
    </xf>
    <xf numFmtId="1" fontId="6" fillId="0" borderId="8" xfId="0" applyNumberFormat="1" applyFont="1" applyBorder="1" applyAlignment="1" applyProtection="1">
      <alignment vertical="top" wrapText="1"/>
    </xf>
    <xf numFmtId="1" fontId="6" fillId="2" borderId="1" xfId="0" applyNumberFormat="1" applyFont="1" applyFill="1" applyBorder="1" applyAlignment="1" applyProtection="1">
      <alignment vertical="top"/>
    </xf>
    <xf numFmtId="1" fontId="6" fillId="0" borderId="1" xfId="0" applyNumberFormat="1" applyFont="1" applyBorder="1" applyAlignment="1" applyProtection="1">
      <alignment vertical="top"/>
    </xf>
    <xf numFmtId="1" fontId="6" fillId="0" borderId="8" xfId="0" applyNumberFormat="1" applyFont="1" applyBorder="1" applyAlignment="1" applyProtection="1">
      <alignment vertical="top"/>
    </xf>
    <xf numFmtId="49" fontId="5" fillId="0" borderId="1" xfId="7" applyNumberFormat="1" applyFont="1" applyBorder="1" applyAlignment="1" applyProtection="1">
      <alignment horizontal="right" vertical="top" wrapText="1"/>
    </xf>
    <xf numFmtId="49" fontId="5" fillId="0" borderId="27" xfId="7" applyNumberFormat="1" applyFont="1" applyBorder="1" applyAlignment="1" applyProtection="1">
      <alignment horizontal="right" vertical="top" wrapText="1"/>
    </xf>
    <xf numFmtId="1" fontId="5" fillId="0" borderId="27" xfId="7" applyNumberFormat="1" applyFont="1" applyBorder="1" applyAlignment="1" applyProtection="1">
      <alignment horizontal="right" vertical="top" wrapText="1"/>
    </xf>
    <xf numFmtId="0" fontId="6" fillId="0" borderId="0" xfId="7" applyFont="1" applyAlignment="1" applyProtection="1">
      <alignment vertical="top"/>
    </xf>
    <xf numFmtId="1" fontId="6" fillId="0" borderId="0" xfId="7" applyNumberFormat="1" applyFont="1" applyAlignment="1" applyProtection="1">
      <alignment vertical="top"/>
    </xf>
    <xf numFmtId="0" fontId="13" fillId="0" borderId="0" xfId="9" applyFont="1" applyBorder="1" applyAlignment="1" applyProtection="1">
      <alignment horizontal="centerContinuous" vertical="center" wrapText="1"/>
      <protection locked="0"/>
    </xf>
    <xf numFmtId="0" fontId="14" fillId="0" borderId="26" xfId="9" applyFont="1" applyBorder="1" applyAlignment="1" applyProtection="1">
      <alignment horizontal="centerContinuous"/>
      <protection locked="0"/>
    </xf>
    <xf numFmtId="0" fontId="14" fillId="0" borderId="0" xfId="9" applyFont="1" applyAlignment="1" applyProtection="1">
      <alignment horizontal="centerContinuous" wrapText="1"/>
      <protection locked="0"/>
    </xf>
    <xf numFmtId="0" fontId="12" fillId="0" borderId="0" xfId="9" applyFont="1" applyAlignment="1" applyProtection="1">
      <alignment horizontal="centerContinuous" wrapText="1"/>
      <protection locked="0"/>
    </xf>
    <xf numFmtId="0" fontId="12" fillId="0" borderId="0" xfId="9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8" fillId="0" borderId="0" xfId="7" applyFont="1" applyAlignment="1" applyProtection="1">
      <alignment vertical="top" wrapText="1"/>
      <protection locked="0"/>
    </xf>
    <xf numFmtId="0" fontId="18" fillId="0" borderId="0" xfId="9" applyFont="1" applyAlignment="1" applyProtection="1">
      <alignment horizontal="right"/>
      <protection locked="0"/>
    </xf>
    <xf numFmtId="0" fontId="13" fillId="0" borderId="1" xfId="9" applyFont="1" applyBorder="1" applyAlignment="1" applyProtection="1">
      <alignment horizontal="center" vertical="center" wrapText="1"/>
    </xf>
    <xf numFmtId="0" fontId="13" fillId="0" borderId="7" xfId="9" applyFont="1" applyBorder="1" applyAlignment="1" applyProtection="1">
      <alignment horizontal="center" vertical="center" wrapText="1"/>
    </xf>
    <xf numFmtId="0" fontId="13" fillId="0" borderId="3" xfId="9" applyFont="1" applyBorder="1" applyAlignment="1" applyProtection="1">
      <alignment horizontal="center" vertical="center" wrapText="1"/>
    </xf>
    <xf numFmtId="0" fontId="13" fillId="0" borderId="2" xfId="9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wrapText="1"/>
    </xf>
    <xf numFmtId="0" fontId="17" fillId="0" borderId="1" xfId="9" applyFont="1" applyBorder="1" applyAlignment="1" applyProtection="1">
      <alignment vertical="center" wrapText="1"/>
    </xf>
    <xf numFmtId="0" fontId="14" fillId="0" borderId="1" xfId="9" applyFont="1" applyFill="1" applyBorder="1" applyProtection="1"/>
    <xf numFmtId="0" fontId="14" fillId="0" borderId="1" xfId="9" applyFont="1" applyBorder="1" applyAlignment="1" applyProtection="1">
      <alignment vertical="center" wrapText="1"/>
    </xf>
    <xf numFmtId="3" fontId="14" fillId="0" borderId="1" xfId="9" applyNumberFormat="1" applyFont="1" applyBorder="1" applyAlignment="1" applyProtection="1">
      <alignment horizontal="center" vertical="center"/>
    </xf>
    <xf numFmtId="49" fontId="12" fillId="0" borderId="1" xfId="9" applyNumberFormat="1" applyFont="1" applyBorder="1" applyAlignment="1" applyProtection="1">
      <alignment horizontal="center" wrapText="1"/>
    </xf>
    <xf numFmtId="0" fontId="14" fillId="0" borderId="1" xfId="9" applyFont="1" applyFill="1" applyBorder="1" applyAlignment="1" applyProtection="1">
      <alignment vertical="center" wrapText="1"/>
    </xf>
    <xf numFmtId="0" fontId="17" fillId="0" borderId="1" xfId="9" applyFont="1" applyBorder="1" applyAlignment="1" applyProtection="1">
      <alignment horizontal="right" vertical="center" wrapText="1"/>
    </xf>
    <xf numFmtId="49" fontId="19" fillId="0" borderId="1" xfId="9" applyNumberFormat="1" applyFont="1" applyBorder="1" applyAlignment="1" applyProtection="1">
      <alignment horizontal="center" wrapText="1"/>
    </xf>
    <xf numFmtId="0" fontId="12" fillId="0" borderId="1" xfId="9" applyFont="1" applyBorder="1" applyAlignment="1" applyProtection="1">
      <alignment horizontal="center" wrapText="1"/>
    </xf>
    <xf numFmtId="0" fontId="19" fillId="0" borderId="1" xfId="9" applyFont="1" applyBorder="1" applyAlignment="1" applyProtection="1">
      <alignment horizontal="center" wrapText="1"/>
    </xf>
    <xf numFmtId="0" fontId="14" fillId="0" borderId="1" xfId="9" applyFont="1" applyBorder="1" applyAlignment="1" applyProtection="1">
      <alignment horizontal="left" vertical="center" wrapText="1"/>
    </xf>
    <xf numFmtId="3" fontId="17" fillId="0" borderId="1" xfId="9" applyNumberFormat="1" applyFont="1" applyBorder="1" applyAlignment="1" applyProtection="1">
      <alignment horizontal="center" vertical="center"/>
    </xf>
    <xf numFmtId="0" fontId="14" fillId="0" borderId="1" xfId="9" applyFont="1" applyBorder="1" applyAlignment="1" applyProtection="1">
      <alignment wrapText="1"/>
    </xf>
    <xf numFmtId="0" fontId="12" fillId="0" borderId="1" xfId="9" applyFont="1" applyBorder="1" applyAlignment="1" applyProtection="1">
      <alignment horizontal="left" vertical="center" wrapText="1"/>
    </xf>
    <xf numFmtId="0" fontId="14" fillId="0" borderId="7" xfId="9" applyFont="1" applyBorder="1" applyAlignment="1" applyProtection="1">
      <alignment horizontal="center" vertical="center" wrapText="1"/>
    </xf>
    <xf numFmtId="0" fontId="17" fillId="0" borderId="7" xfId="9" applyFont="1" applyBorder="1" applyAlignment="1" applyProtection="1">
      <alignment horizontal="center" vertical="center" wrapText="1"/>
    </xf>
    <xf numFmtId="0" fontId="19" fillId="0" borderId="1" xfId="9" applyFont="1" applyBorder="1" applyAlignment="1" applyProtection="1">
      <alignment horizontal="left" vertical="center" wrapText="1"/>
    </xf>
    <xf numFmtId="0" fontId="17" fillId="0" borderId="7" xfId="9" applyFont="1" applyBorder="1" applyAlignment="1" applyProtection="1">
      <alignment horizontal="center" wrapText="1"/>
    </xf>
    <xf numFmtId="0" fontId="18" fillId="0" borderId="1" xfId="9" applyFont="1" applyBorder="1" applyAlignment="1" applyProtection="1">
      <alignment horizontal="left" vertical="center" wrapText="1"/>
    </xf>
    <xf numFmtId="0" fontId="20" fillId="0" borderId="1" xfId="9" applyFont="1" applyBorder="1" applyAlignment="1" applyProtection="1">
      <alignment vertical="center" wrapText="1"/>
    </xf>
    <xf numFmtId="0" fontId="14" fillId="0" borderId="20" xfId="9" applyFont="1" applyBorder="1" applyAlignment="1" applyProtection="1">
      <alignment vertical="center" wrapText="1"/>
    </xf>
    <xf numFmtId="49" fontId="14" fillId="0" borderId="7" xfId="9" applyNumberFormat="1" applyFont="1" applyBorder="1" applyAlignment="1" applyProtection="1">
      <alignment horizontal="center" vertical="center" wrapText="1"/>
    </xf>
    <xf numFmtId="0" fontId="12" fillId="0" borderId="1" xfId="9" applyFont="1" applyBorder="1" applyAlignment="1" applyProtection="1">
      <alignment horizontal="centerContinuous" wrapText="1"/>
    </xf>
    <xf numFmtId="0" fontId="14" fillId="0" borderId="5" xfId="9" applyFont="1" applyBorder="1" applyAlignment="1" applyProtection="1">
      <alignment vertical="center" wrapText="1"/>
    </xf>
    <xf numFmtId="0" fontId="13" fillId="0" borderId="3" xfId="9" applyFont="1" applyBorder="1" applyAlignment="1" applyProtection="1">
      <alignment vertical="center" wrapText="1"/>
    </xf>
    <xf numFmtId="0" fontId="21" fillId="0" borderId="1" xfId="9" applyFont="1" applyBorder="1" applyAlignment="1" applyProtection="1">
      <alignment vertical="center" wrapText="1"/>
    </xf>
    <xf numFmtId="0" fontId="14" fillId="0" borderId="0" xfId="9" applyFont="1" applyBorder="1" applyAlignment="1" applyProtection="1">
      <alignment wrapText="1"/>
    </xf>
    <xf numFmtId="0" fontId="13" fillId="0" borderId="0" xfId="0" applyFont="1" applyBorder="1" applyAlignment="1" applyProtection="1">
      <alignment horizontal="left" vertical="top"/>
    </xf>
    <xf numFmtId="1" fontId="14" fillId="0" borderId="1" xfId="9" applyNumberFormat="1" applyFont="1" applyBorder="1" applyAlignment="1" applyProtection="1">
      <alignment vertical="center"/>
    </xf>
    <xf numFmtId="1" fontId="12" fillId="0" borderId="1" xfId="9" applyNumberFormat="1" applyFont="1" applyBorder="1" applyProtection="1"/>
    <xf numFmtId="1" fontId="11" fillId="7" borderId="8" xfId="7" applyNumberFormat="1" applyFont="1" applyFill="1" applyBorder="1" applyAlignment="1" applyProtection="1">
      <alignment vertical="top" wrapText="1"/>
      <protection locked="0"/>
    </xf>
    <xf numFmtId="1" fontId="11" fillId="7" borderId="3" xfId="7" applyNumberFormat="1" applyFont="1" applyFill="1" applyBorder="1" applyAlignment="1" applyProtection="1">
      <alignment vertical="top" wrapText="1"/>
      <protection locked="0"/>
    </xf>
    <xf numFmtId="0" fontId="14" fillId="0" borderId="0" xfId="8" applyFont="1" applyAlignment="1" applyProtection="1">
      <alignment wrapText="1"/>
      <protection locked="0"/>
    </xf>
    <xf numFmtId="0" fontId="14" fillId="0" borderId="0" xfId="8" applyFont="1" applyFill="1" applyAlignment="1" applyProtection="1">
      <alignment wrapText="1"/>
      <protection locked="0"/>
    </xf>
    <xf numFmtId="0" fontId="13" fillId="0" borderId="0" xfId="8" applyFont="1" applyBorder="1" applyAlignment="1" applyProtection="1">
      <alignment horizontal="centerContinuous" vertical="center" wrapText="1"/>
      <protection locked="0"/>
    </xf>
    <xf numFmtId="0" fontId="13" fillId="0" borderId="0" xfId="8" applyFont="1" applyFill="1" applyBorder="1" applyAlignment="1" applyProtection="1">
      <alignment horizontal="centerContinuous" vertical="center" wrapText="1"/>
      <protection locked="0"/>
    </xf>
    <xf numFmtId="0" fontId="8" fillId="0" borderId="0" xfId="7" applyFont="1" applyFill="1" applyAlignment="1" applyProtection="1">
      <alignment vertical="top"/>
      <protection locked="0"/>
    </xf>
    <xf numFmtId="0" fontId="8" fillId="0" borderId="0" xfId="7" applyFont="1" applyFill="1" applyAlignment="1" applyProtection="1">
      <alignment vertical="top" wrapText="1"/>
      <protection locked="0"/>
    </xf>
    <xf numFmtId="0" fontId="13" fillId="0" borderId="0" xfId="8" applyFont="1" applyFill="1" applyBorder="1" applyAlignment="1" applyProtection="1">
      <alignment horizontal="right" vertical="center" wrapText="1"/>
      <protection locked="0"/>
    </xf>
    <xf numFmtId="1" fontId="14" fillId="0" borderId="0" xfId="8" applyNumberFormat="1" applyFont="1" applyBorder="1" applyAlignment="1" applyProtection="1">
      <alignment wrapText="1"/>
    </xf>
    <xf numFmtId="0" fontId="14" fillId="0" borderId="0" xfId="8" applyFont="1" applyAlignment="1" applyProtection="1">
      <alignment horizontal="centerContinuous" wrapText="1"/>
    </xf>
    <xf numFmtId="0" fontId="14" fillId="0" borderId="0" xfId="8" applyFont="1" applyAlignment="1" applyProtection="1">
      <alignment horizontal="center" wrapText="1"/>
    </xf>
    <xf numFmtId="0" fontId="13" fillId="0" borderId="0" xfId="8" applyFont="1" applyAlignment="1" applyProtection="1">
      <alignment wrapText="1"/>
    </xf>
    <xf numFmtId="0" fontId="13" fillId="0" borderId="1" xfId="8" applyFont="1" applyBorder="1" applyAlignment="1" applyProtection="1">
      <alignment horizontal="center" vertical="center" wrapText="1"/>
    </xf>
    <xf numFmtId="14" fontId="13" fillId="0" borderId="1" xfId="8" applyNumberFormat="1" applyFont="1" applyFill="1" applyBorder="1" applyAlignment="1" applyProtection="1">
      <alignment horizontal="center" vertical="center" wrapText="1"/>
    </xf>
    <xf numFmtId="0" fontId="14" fillId="0" borderId="0" xfId="8" applyFont="1" applyBorder="1" applyAlignment="1" applyProtection="1">
      <alignment horizontal="center" wrapText="1"/>
    </xf>
    <xf numFmtId="49" fontId="13" fillId="0" borderId="1" xfId="8" applyNumberFormat="1" applyFont="1" applyFill="1" applyBorder="1" applyAlignment="1" applyProtection="1">
      <alignment horizontal="center" vertical="center" wrapText="1"/>
    </xf>
    <xf numFmtId="0" fontId="17" fillId="0" borderId="1" xfId="8" applyFont="1" applyBorder="1" applyAlignment="1" applyProtection="1">
      <alignment wrapText="1"/>
    </xf>
    <xf numFmtId="49" fontId="17" fillId="0" borderId="1" xfId="8" applyNumberFormat="1" applyFont="1" applyBorder="1" applyAlignment="1" applyProtection="1">
      <alignment wrapText="1"/>
    </xf>
    <xf numFmtId="0" fontId="14" fillId="0" borderId="1" xfId="8" applyFont="1" applyBorder="1" applyAlignment="1" applyProtection="1">
      <alignment wrapText="1"/>
    </xf>
    <xf numFmtId="49" fontId="14" fillId="0" borderId="1" xfId="8" applyNumberFormat="1" applyFont="1" applyBorder="1" applyAlignment="1" applyProtection="1">
      <alignment horizontal="center" wrapText="1"/>
    </xf>
    <xf numFmtId="0" fontId="14" fillId="0" borderId="1" xfId="8" applyFont="1" applyFill="1" applyBorder="1" applyAlignment="1" applyProtection="1">
      <alignment wrapText="1"/>
    </xf>
    <xf numFmtId="0" fontId="12" fillId="0" borderId="1" xfId="8" applyFont="1" applyBorder="1" applyAlignment="1" applyProtection="1">
      <alignment wrapText="1"/>
    </xf>
    <xf numFmtId="49" fontId="14" fillId="0" borderId="1" xfId="8" applyNumberFormat="1" applyFont="1" applyFill="1" applyBorder="1" applyAlignment="1" applyProtection="1">
      <alignment horizontal="center" wrapText="1"/>
    </xf>
    <xf numFmtId="0" fontId="13" fillId="0" borderId="1" xfId="8" applyFont="1" applyBorder="1" applyAlignment="1" applyProtection="1">
      <alignment horizontal="right" wrapText="1"/>
    </xf>
    <xf numFmtId="49" fontId="13" fillId="0" borderId="1" xfId="8" applyNumberFormat="1" applyFont="1" applyBorder="1" applyAlignment="1" applyProtection="1">
      <alignment horizontal="center" wrapText="1"/>
    </xf>
    <xf numFmtId="49" fontId="17" fillId="0" borderId="1" xfId="8" applyNumberFormat="1" applyFont="1" applyBorder="1" applyAlignment="1" applyProtection="1">
      <alignment horizontal="center" wrapText="1"/>
    </xf>
    <xf numFmtId="1" fontId="14" fillId="0" borderId="1" xfId="8" applyNumberFormat="1" applyFont="1" applyFill="1" applyBorder="1" applyAlignment="1" applyProtection="1">
      <alignment wrapText="1"/>
    </xf>
    <xf numFmtId="0" fontId="13" fillId="0" borderId="1" xfId="8" applyFont="1" applyBorder="1" applyAlignment="1" applyProtection="1">
      <alignment wrapText="1"/>
    </xf>
    <xf numFmtId="49" fontId="14" fillId="0" borderId="0" xfId="8" applyNumberFormat="1" applyFont="1" applyBorder="1" applyAlignment="1" applyProtection="1">
      <alignment wrapText="1"/>
    </xf>
    <xf numFmtId="1" fontId="14" fillId="0" borderId="0" xfId="8" applyNumberFormat="1" applyFont="1" applyFill="1" applyBorder="1" applyAlignment="1" applyProtection="1">
      <alignment wrapText="1"/>
    </xf>
    <xf numFmtId="0" fontId="12" fillId="0" borderId="0" xfId="8" applyFont="1" applyFill="1" applyAlignment="1" applyProtection="1">
      <alignment wrapText="1"/>
    </xf>
    <xf numFmtId="0" fontId="13" fillId="0" borderId="0" xfId="8" applyFont="1" applyAlignment="1" applyProtection="1">
      <alignment horizontal="center"/>
    </xf>
    <xf numFmtId="1" fontId="14" fillId="0" borderId="1" xfId="10" applyNumberFormat="1" applyFont="1" applyFill="1" applyBorder="1" applyAlignment="1" applyProtection="1">
      <alignment vertical="center"/>
    </xf>
    <xf numFmtId="1" fontId="14" fillId="0" borderId="3" xfId="10" applyNumberFormat="1" applyFont="1" applyFill="1" applyBorder="1" applyAlignment="1" applyProtection="1">
      <alignment vertical="center"/>
    </xf>
    <xf numFmtId="0" fontId="13" fillId="0" borderId="0" xfId="10" applyFont="1" applyBorder="1" applyAlignment="1" applyProtection="1">
      <alignment vertical="center" wrapText="1"/>
      <protection locked="0"/>
    </xf>
    <xf numFmtId="49" fontId="13" fillId="0" borderId="0" xfId="10" applyNumberFormat="1" applyFont="1" applyBorder="1" applyAlignment="1" applyProtection="1">
      <alignment horizontal="center" vertical="center" wrapText="1"/>
      <protection locked="0"/>
    </xf>
    <xf numFmtId="0" fontId="14" fillId="0" borderId="0" xfId="10" applyFont="1" applyBorder="1" applyProtection="1">
      <protection locked="0"/>
    </xf>
    <xf numFmtId="3" fontId="14" fillId="0" borderId="0" xfId="10" applyNumberFormat="1" applyFont="1" applyBorder="1" applyProtection="1">
      <protection locked="0"/>
    </xf>
    <xf numFmtId="0" fontId="16" fillId="0" borderId="0" xfId="10" applyFont="1" applyAlignment="1" applyProtection="1">
      <alignment wrapText="1"/>
      <protection locked="0"/>
    </xf>
    <xf numFmtId="49" fontId="16" fillId="0" borderId="0" xfId="10" applyNumberFormat="1" applyFont="1" applyAlignment="1" applyProtection="1">
      <alignment horizontal="center" wrapText="1"/>
      <protection locked="0"/>
    </xf>
    <xf numFmtId="0" fontId="16" fillId="0" borderId="0" xfId="10" applyFont="1" applyProtection="1">
      <protection locked="0"/>
    </xf>
    <xf numFmtId="0" fontId="16" fillId="0" borderId="0" xfId="10" applyFont="1" applyBorder="1" applyProtection="1">
      <protection locked="0"/>
    </xf>
    <xf numFmtId="0" fontId="14" fillId="0" borderId="0" xfId="6" applyFont="1" applyProtection="1">
      <protection locked="0"/>
    </xf>
    <xf numFmtId="0" fontId="13" fillId="0" borderId="0" xfId="5" applyFont="1" applyAlignment="1" applyProtection="1">
      <alignment horizontal="centerContinuous"/>
      <protection locked="0"/>
    </xf>
    <xf numFmtId="0" fontId="14" fillId="0" borderId="0" xfId="5" applyFont="1" applyProtection="1">
      <protection locked="0"/>
    </xf>
    <xf numFmtId="0" fontId="24" fillId="0" borderId="0" xfId="6" applyFont="1" applyProtection="1">
      <protection locked="0"/>
    </xf>
    <xf numFmtId="0" fontId="13" fillId="0" borderId="0" xfId="5" applyFont="1" applyAlignment="1" applyProtection="1">
      <alignment horizontal="left" vertical="center" wrapText="1"/>
      <protection locked="0"/>
    </xf>
    <xf numFmtId="0" fontId="14" fillId="0" borderId="0" xfId="5" applyFont="1" applyAlignment="1" applyProtection="1">
      <alignment horizontal="left" vertical="center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Border="1" applyAlignment="1" applyProtection="1">
      <alignment vertical="justify" wrapText="1"/>
      <protection locked="0"/>
    </xf>
    <xf numFmtId="0" fontId="14" fillId="0" borderId="0" xfId="5" applyFont="1" applyAlignment="1" applyProtection="1">
      <alignment vertical="center" wrapText="1"/>
      <protection locked="0"/>
    </xf>
    <xf numFmtId="0" fontId="13" fillId="0" borderId="0" xfId="5" applyFont="1" applyProtection="1">
      <protection locked="0"/>
    </xf>
    <xf numFmtId="0" fontId="14" fillId="0" borderId="0" xfId="5" applyFont="1" applyAlignment="1" applyProtection="1">
      <protection locked="0"/>
    </xf>
    <xf numFmtId="0" fontId="13" fillId="0" borderId="0" xfId="5" applyFont="1" applyBorder="1" applyAlignment="1" applyProtection="1">
      <alignment horizontal="centerContinuous"/>
      <protection locked="0"/>
    </xf>
    <xf numFmtId="0" fontId="24" fillId="0" borderId="0" xfId="6" applyFont="1" applyAlignment="1" applyProtection="1">
      <protection locked="0"/>
    </xf>
    <xf numFmtId="0" fontId="13" fillId="0" borderId="1" xfId="5" applyFont="1" applyBorder="1" applyAlignment="1" applyProtection="1">
      <alignment horizontal="centerContinuous" vertical="center" wrapText="1"/>
    </xf>
    <xf numFmtId="0" fontId="13" fillId="0" borderId="1" xfId="5" applyFont="1" applyBorder="1" applyAlignment="1" applyProtection="1">
      <alignment horizontal="center" vertical="center" wrapText="1"/>
    </xf>
    <xf numFmtId="49" fontId="13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Alignment="1" applyProtection="1">
      <alignment horizontal="centerContinuous"/>
    </xf>
    <xf numFmtId="0" fontId="13" fillId="0" borderId="1" xfId="5" applyFont="1" applyBorder="1" applyAlignment="1" applyProtection="1">
      <alignment horizontal="center"/>
    </xf>
    <xf numFmtId="0" fontId="13" fillId="0" borderId="1" xfId="5" applyFont="1" applyBorder="1" applyAlignment="1" applyProtection="1">
      <alignment wrapText="1"/>
    </xf>
    <xf numFmtId="0" fontId="13" fillId="0" borderId="1" xfId="5" applyFont="1" applyBorder="1" applyAlignment="1" applyProtection="1">
      <alignment vertical="justify" wrapText="1"/>
    </xf>
    <xf numFmtId="49" fontId="13" fillId="2" borderId="1" xfId="5" applyNumberFormat="1" applyFont="1" applyFill="1" applyBorder="1" applyAlignment="1" applyProtection="1">
      <alignment vertical="justify" wrapText="1"/>
    </xf>
    <xf numFmtId="0" fontId="14" fillId="2" borderId="1" xfId="5" applyFont="1" applyFill="1" applyBorder="1" applyAlignment="1" applyProtection="1">
      <alignment horizontal="left" vertical="center" wrapText="1"/>
    </xf>
    <xf numFmtId="0" fontId="14" fillId="0" borderId="1" xfId="5" applyFont="1" applyBorder="1" applyProtection="1"/>
    <xf numFmtId="49" fontId="14" fillId="0" borderId="1" xfId="5" applyNumberFormat="1" applyFont="1" applyBorder="1" applyAlignment="1" applyProtection="1">
      <alignment horizontal="center" vertical="center" wrapText="1"/>
    </xf>
    <xf numFmtId="0" fontId="17" fillId="0" borderId="1" xfId="5" applyFont="1" applyBorder="1" applyAlignment="1" applyProtection="1">
      <alignment horizontal="right"/>
    </xf>
    <xf numFmtId="49" fontId="17" fillId="0" borderId="1" xfId="5" applyNumberFormat="1" applyFont="1" applyBorder="1" applyAlignment="1" applyProtection="1">
      <alignment horizontal="center" vertical="center" wrapText="1"/>
    </xf>
    <xf numFmtId="0" fontId="13" fillId="0" borderId="1" xfId="5" applyFont="1" applyBorder="1" applyProtection="1"/>
    <xf numFmtId="0" fontId="13" fillId="0" borderId="1" xfId="5" applyFont="1" applyBorder="1" applyAlignment="1" applyProtection="1">
      <alignment horizontal="left"/>
    </xf>
    <xf numFmtId="0" fontId="13" fillId="0" borderId="1" xfId="5" applyFont="1" applyBorder="1" applyAlignment="1" applyProtection="1">
      <alignment vertical="top" wrapText="1"/>
    </xf>
    <xf numFmtId="0" fontId="13" fillId="0" borderId="1" xfId="5" applyFont="1" applyBorder="1" applyAlignment="1" applyProtection="1">
      <alignment horizontal="left" vertical="center" wrapText="1"/>
    </xf>
    <xf numFmtId="0" fontId="14" fillId="0" borderId="1" xfId="5" applyFont="1" applyBorder="1" applyAlignment="1" applyProtection="1">
      <alignment wrapText="1"/>
    </xf>
    <xf numFmtId="0" fontId="14" fillId="0" borderId="1" xfId="5" applyFont="1" applyBorder="1" applyAlignment="1" applyProtection="1">
      <alignment horizontal="left" vertical="center" wrapText="1"/>
    </xf>
    <xf numFmtId="49" fontId="17" fillId="0" borderId="4" xfId="5" applyNumberFormat="1" applyFont="1" applyBorder="1" applyAlignment="1" applyProtection="1">
      <alignment horizontal="center" vertical="center" wrapText="1"/>
    </xf>
    <xf numFmtId="0" fontId="13" fillId="0" borderId="3" xfId="5" applyFont="1" applyBorder="1" applyAlignment="1" applyProtection="1">
      <alignment vertical="justify" wrapText="1"/>
    </xf>
    <xf numFmtId="49" fontId="14" fillId="2" borderId="3" xfId="5" applyNumberFormat="1" applyFont="1" applyFill="1" applyBorder="1" applyAlignment="1" applyProtection="1">
      <alignment horizontal="center" vertical="center" wrapText="1"/>
    </xf>
    <xf numFmtId="0" fontId="26" fillId="0" borderId="1" xfId="5" applyFont="1" applyBorder="1" applyAlignment="1" applyProtection="1">
      <alignment vertical="justify"/>
    </xf>
    <xf numFmtId="49" fontId="14" fillId="0" borderId="2" xfId="5" applyNumberFormat="1" applyFont="1" applyBorder="1" applyAlignment="1" applyProtection="1">
      <alignment horizontal="center" vertical="center" wrapText="1"/>
    </xf>
    <xf numFmtId="0" fontId="14" fillId="0" borderId="1" xfId="5" applyFont="1" applyBorder="1" applyAlignment="1" applyProtection="1">
      <alignment vertical="justify"/>
    </xf>
    <xf numFmtId="1" fontId="14" fillId="2" borderId="7" xfId="5" applyNumberFormat="1" applyFont="1" applyFill="1" applyBorder="1" applyAlignment="1" applyProtection="1">
      <alignment horizontal="center" vertical="center" wrapText="1"/>
    </xf>
    <xf numFmtId="1" fontId="14" fillId="0" borderId="0" xfId="5" applyNumberFormat="1" applyFont="1" applyAlignment="1" applyProtection="1">
      <alignment vertical="center" wrapText="1"/>
      <protection locked="0"/>
    </xf>
    <xf numFmtId="1" fontId="14" fillId="0" borderId="0" xfId="5" applyNumberFormat="1" applyFont="1" applyAlignment="1" applyProtection="1">
      <alignment horizontal="left" vertical="center" wrapText="1"/>
      <protection locked="0"/>
    </xf>
    <xf numFmtId="0" fontId="14" fillId="0" borderId="0" xfId="4" applyFont="1" applyAlignment="1" applyProtection="1">
      <alignment horizontal="left" vertical="center" wrapText="1"/>
      <protection locked="0"/>
    </xf>
    <xf numFmtId="49" fontId="14" fillId="0" borderId="0" xfId="4" applyNumberFormat="1" applyFont="1" applyAlignment="1" applyProtection="1">
      <alignment horizontal="left" vertical="center" wrapText="1"/>
      <protection locked="0"/>
    </xf>
    <xf numFmtId="0" fontId="14" fillId="0" borderId="0" xfId="4" applyFont="1" applyProtection="1">
      <protection locked="0"/>
    </xf>
    <xf numFmtId="49" fontId="14" fillId="0" borderId="0" xfId="6" applyNumberFormat="1" applyFont="1" applyProtection="1">
      <protection locked="0"/>
    </xf>
    <xf numFmtId="0" fontId="13" fillId="0" borderId="3" xfId="4" applyFont="1" applyBorder="1" applyAlignment="1" applyProtection="1">
      <alignment horizontal="centerContinuous" vertical="center" wrapText="1"/>
    </xf>
    <xf numFmtId="49" fontId="13" fillId="0" borderId="4" xfId="4" applyNumberFormat="1" applyFont="1" applyBorder="1" applyAlignment="1" applyProtection="1">
      <alignment horizontal="center" vertical="center" wrapText="1"/>
    </xf>
    <xf numFmtId="1" fontId="13" fillId="0" borderId="7" xfId="4" applyNumberFormat="1" applyFont="1" applyBorder="1" applyAlignment="1" applyProtection="1">
      <alignment horizontal="centerContinuous" vertical="center" wrapText="1"/>
    </xf>
    <xf numFmtId="49" fontId="13" fillId="0" borderId="2" xfId="4" applyNumberFormat="1" applyFont="1" applyBorder="1" applyAlignment="1" applyProtection="1">
      <alignment horizontal="center" vertical="center" wrapText="1"/>
    </xf>
    <xf numFmtId="0" fontId="13" fillId="0" borderId="1" xfId="4" applyFont="1" applyBorder="1" applyAlignment="1" applyProtection="1">
      <alignment horizontal="left" vertical="center" wrapText="1"/>
    </xf>
    <xf numFmtId="49" fontId="17" fillId="0" borderId="1" xfId="4" applyNumberFormat="1" applyFont="1" applyBorder="1" applyAlignment="1" applyProtection="1">
      <alignment horizontal="center" vertical="center" wrapText="1"/>
    </xf>
    <xf numFmtId="49" fontId="13" fillId="0" borderId="1" xfId="4" applyNumberFormat="1" applyFont="1" applyBorder="1" applyAlignment="1" applyProtection="1">
      <alignment horizontal="center" vertical="center" wrapText="1"/>
    </xf>
    <xf numFmtId="0" fontId="14" fillId="0" borderId="1" xfId="4" applyFont="1" applyBorder="1" applyAlignment="1" applyProtection="1">
      <alignment horizontal="left" vertical="center" wrapText="1"/>
    </xf>
    <xf numFmtId="49" fontId="14" fillId="0" borderId="1" xfId="4" applyNumberFormat="1" applyFont="1" applyBorder="1" applyAlignment="1" applyProtection="1">
      <alignment horizontal="center" vertical="center" wrapText="1"/>
    </xf>
    <xf numFmtId="0" fontId="17" fillId="0" borderId="1" xfId="4" applyFont="1" applyBorder="1" applyAlignment="1" applyProtection="1">
      <alignment horizontal="right" vertical="center" wrapText="1"/>
    </xf>
    <xf numFmtId="49" fontId="13" fillId="0" borderId="1" xfId="4" applyNumberFormat="1" applyFont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left" vertical="center" wrapText="1"/>
    </xf>
    <xf numFmtId="49" fontId="13" fillId="0" borderId="0" xfId="4" applyNumberFormat="1" applyFont="1" applyBorder="1" applyAlignment="1" applyProtection="1">
      <alignment horizontal="left" vertical="center" wrapText="1"/>
    </xf>
    <xf numFmtId="0" fontId="14" fillId="0" borderId="0" xfId="4" applyFont="1" applyBorder="1" applyAlignment="1" applyProtection="1">
      <alignment horizontal="right" vertical="center" wrapText="1"/>
    </xf>
    <xf numFmtId="0" fontId="14" fillId="0" borderId="0" xfId="4" applyFont="1" applyBorder="1" applyAlignment="1" applyProtection="1">
      <alignment horizontal="left" vertical="center" wrapText="1"/>
    </xf>
    <xf numFmtId="0" fontId="13" fillId="0" borderId="7" xfId="4" applyFont="1" applyBorder="1" applyAlignment="1" applyProtection="1">
      <alignment horizontal="centerContinuous" vertical="center" wrapText="1"/>
    </xf>
    <xf numFmtId="0" fontId="14" fillId="0" borderId="1" xfId="4" applyFont="1" applyBorder="1" applyAlignment="1" applyProtection="1">
      <alignment horizontal="right"/>
    </xf>
    <xf numFmtId="0" fontId="14" fillId="0" borderId="1" xfId="4" applyFont="1" applyBorder="1" applyAlignment="1" applyProtection="1">
      <alignment vertical="center" wrapText="1"/>
    </xf>
    <xf numFmtId="49" fontId="26" fillId="0" borderId="1" xfId="4" applyNumberFormat="1" applyFont="1" applyBorder="1" applyAlignment="1" applyProtection="1">
      <alignment horizontal="center" vertical="center" wrapText="1"/>
    </xf>
    <xf numFmtId="0" fontId="14" fillId="0" borderId="1" xfId="4" quotePrefix="1" applyFont="1" applyBorder="1" applyAlignment="1" applyProtection="1">
      <alignment horizontal="left" vertical="center" wrapText="1"/>
    </xf>
    <xf numFmtId="49" fontId="14" fillId="0" borderId="0" xfId="4" applyNumberFormat="1" applyFont="1" applyBorder="1" applyAlignment="1" applyProtection="1">
      <alignment horizontal="center" vertical="center" wrapText="1"/>
    </xf>
    <xf numFmtId="49" fontId="13" fillId="0" borderId="0" xfId="4" applyNumberFormat="1" applyFont="1" applyBorder="1" applyAlignment="1" applyProtection="1">
      <alignment horizontal="center" vertical="center" wrapText="1"/>
    </xf>
    <xf numFmtId="0" fontId="13" fillId="0" borderId="0" xfId="4" applyFont="1" applyBorder="1" applyAlignment="1" applyProtection="1">
      <alignment horizontal="center"/>
    </xf>
    <xf numFmtId="0" fontId="17" fillId="0" borderId="1" xfId="4" applyFont="1" applyBorder="1" applyAlignment="1" applyProtection="1">
      <alignment horizontal="left" vertical="center" wrapText="1"/>
    </xf>
    <xf numFmtId="0" fontId="17" fillId="0" borderId="0" xfId="4" applyFont="1" applyBorder="1" applyAlignment="1" applyProtection="1">
      <alignment horizontal="left" vertical="center" wrapText="1"/>
    </xf>
    <xf numFmtId="49" fontId="17" fillId="0" borderId="0" xfId="4" applyNumberFormat="1" applyFont="1" applyBorder="1" applyAlignment="1" applyProtection="1">
      <alignment horizontal="left" vertical="center" wrapText="1"/>
    </xf>
    <xf numFmtId="0" fontId="13" fillId="0" borderId="0" xfId="4" applyFont="1" applyAlignment="1" applyProtection="1">
      <alignment horizontal="center" vertical="center"/>
      <protection locked="0"/>
    </xf>
    <xf numFmtId="49" fontId="13" fillId="0" borderId="0" xfId="4" applyNumberFormat="1" applyFont="1" applyAlignment="1" applyProtection="1">
      <alignment horizontal="center" vertical="center"/>
      <protection locked="0"/>
    </xf>
    <xf numFmtId="1" fontId="13" fillId="0" borderId="0" xfId="4" applyNumberFormat="1" applyFont="1" applyAlignment="1" applyProtection="1">
      <alignment horizontal="center" vertical="center"/>
      <protection locked="0"/>
    </xf>
    <xf numFmtId="1" fontId="24" fillId="0" borderId="0" xfId="6" applyNumberFormat="1" applyFont="1" applyProtection="1">
      <protection locked="0"/>
    </xf>
    <xf numFmtId="0" fontId="13" fillId="0" borderId="0" xfId="4" applyFont="1" applyAlignment="1" applyProtection="1">
      <alignment horizontal="left" vertical="center" wrapText="1"/>
      <protection locked="0"/>
    </xf>
    <xf numFmtId="49" fontId="13" fillId="0" borderId="0" xfId="4" applyNumberFormat="1" applyFont="1" applyAlignment="1" applyProtection="1">
      <alignment horizontal="left" vertical="center" wrapText="1"/>
      <protection locked="0"/>
    </xf>
    <xf numFmtId="1" fontId="14" fillId="0" borderId="0" xfId="4" applyNumberFormat="1" applyFont="1" applyAlignment="1" applyProtection="1">
      <alignment horizontal="left" vertical="center" wrapText="1"/>
      <protection locked="0"/>
    </xf>
    <xf numFmtId="0" fontId="13" fillId="0" borderId="0" xfId="4" applyFont="1" applyProtection="1">
      <protection locked="0"/>
    </xf>
    <xf numFmtId="0" fontId="13" fillId="0" borderId="0" xfId="9" applyFont="1" applyBorder="1" applyAlignment="1" applyProtection="1">
      <alignment wrapText="1"/>
      <protection locked="0"/>
    </xf>
    <xf numFmtId="1" fontId="14" fillId="0" borderId="0" xfId="9" applyNumberFormat="1" applyFont="1" applyBorder="1" applyProtection="1">
      <protection locked="0"/>
    </xf>
    <xf numFmtId="0" fontId="13" fillId="0" borderId="0" xfId="9" applyFont="1" applyBorder="1" applyAlignment="1" applyProtection="1">
      <alignment horizontal="right" vertical="center" wrapText="1"/>
      <protection locked="0"/>
    </xf>
    <xf numFmtId="0" fontId="12" fillId="0" borderId="0" xfId="9" applyFont="1" applyBorder="1" applyAlignment="1" applyProtection="1">
      <alignment wrapText="1"/>
      <protection locked="0"/>
    </xf>
    <xf numFmtId="1" fontId="12" fillId="0" borderId="0" xfId="9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1" fontId="12" fillId="0" borderId="0" xfId="9" applyNumberFormat="1" applyFont="1" applyProtection="1">
      <protection locked="0"/>
    </xf>
    <xf numFmtId="0" fontId="22" fillId="0" borderId="0" xfId="9" applyFont="1" applyBorder="1" applyAlignment="1" applyProtection="1">
      <alignment vertical="center" wrapText="1"/>
      <protection locked="0"/>
    </xf>
    <xf numFmtId="1" fontId="13" fillId="4" borderId="1" xfId="9" applyNumberFormat="1" applyFont="1" applyFill="1" applyBorder="1" applyAlignment="1" applyProtection="1">
      <alignment vertical="center"/>
      <protection locked="0"/>
    </xf>
    <xf numFmtId="0" fontId="11" fillId="0" borderId="0" xfId="7" applyFont="1" applyBorder="1" applyAlignment="1" applyProtection="1">
      <alignment vertical="top"/>
      <protection locked="0"/>
    </xf>
    <xf numFmtId="49" fontId="9" fillId="0" borderId="0" xfId="7" applyNumberFormat="1" applyFont="1" applyBorder="1" applyAlignment="1" applyProtection="1">
      <alignment vertical="top" wrapText="1"/>
      <protection locked="0"/>
    </xf>
    <xf numFmtId="1" fontId="11" fillId="0" borderId="0" xfId="7" applyNumberFormat="1" applyFont="1" applyBorder="1" applyAlignment="1" applyProtection="1">
      <alignment vertical="top" wrapText="1"/>
      <protection locked="0"/>
    </xf>
    <xf numFmtId="0" fontId="12" fillId="0" borderId="0" xfId="8" applyFont="1" applyFill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13" fillId="0" borderId="0" xfId="7" applyFont="1" applyFill="1" applyAlignment="1" applyProtection="1">
      <alignment horizontal="right" vertical="top" wrapText="1"/>
      <protection locked="0"/>
    </xf>
    <xf numFmtId="0" fontId="12" fillId="0" borderId="0" xfId="8" applyFont="1" applyAlignment="1" applyProtection="1">
      <alignment wrapText="1"/>
      <protection locked="0"/>
    </xf>
    <xf numFmtId="1" fontId="13" fillId="0" borderId="1" xfId="5" applyNumberFormat="1" applyFont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horizontal="left" vertical="top" wrapText="1"/>
    </xf>
    <xf numFmtId="1" fontId="27" fillId="6" borderId="1" xfId="7" applyNumberFormat="1" applyFont="1" applyFill="1" applyBorder="1" applyAlignment="1" applyProtection="1">
      <alignment vertical="top" wrapText="1"/>
    </xf>
    <xf numFmtId="0" fontId="27" fillId="6" borderId="28" xfId="7" applyFont="1" applyFill="1" applyBorder="1" applyAlignment="1" applyProtection="1">
      <alignment horizontal="left" vertical="top" wrapText="1"/>
    </xf>
    <xf numFmtId="0" fontId="27" fillId="6" borderId="20" xfId="7" applyFont="1" applyFill="1" applyBorder="1" applyAlignment="1" applyProtection="1">
      <alignment vertical="top" wrapText="1"/>
    </xf>
    <xf numFmtId="0" fontId="27" fillId="6" borderId="29" xfId="7" applyFont="1" applyFill="1" applyBorder="1" applyAlignment="1" applyProtection="1">
      <alignment vertical="top" wrapText="1"/>
    </xf>
    <xf numFmtId="49" fontId="27" fillId="6" borderId="27" xfId="7" applyNumberFormat="1" applyFont="1" applyFill="1" applyBorder="1" applyAlignment="1" applyProtection="1">
      <alignment vertical="center" wrapText="1"/>
    </xf>
    <xf numFmtId="0" fontId="27" fillId="6" borderId="1" xfId="7" applyFont="1" applyFill="1" applyBorder="1" applyAlignment="1" applyProtection="1">
      <alignment vertical="top" wrapText="1"/>
    </xf>
    <xf numFmtId="0" fontId="13" fillId="0" borderId="0" xfId="10" applyFont="1" applyBorder="1" applyAlignment="1" applyProtection="1">
      <alignment horizontal="left" wrapText="1"/>
      <protection locked="0"/>
    </xf>
    <xf numFmtId="0" fontId="14" fillId="0" borderId="1" xfId="5" applyFont="1" applyBorder="1" applyAlignment="1" applyProtection="1"/>
    <xf numFmtId="49" fontId="14" fillId="0" borderId="1" xfId="5" applyNumberFormat="1" applyFont="1" applyBorder="1" applyAlignment="1" applyProtection="1">
      <alignment horizontal="center" vertical="center"/>
    </xf>
    <xf numFmtId="1" fontId="14" fillId="3" borderId="1" xfId="5" applyNumberFormat="1" applyFont="1" applyFill="1" applyBorder="1" applyAlignment="1" applyProtection="1">
      <alignment vertical="center"/>
      <protection locked="0"/>
    </xf>
    <xf numFmtId="1" fontId="14" fillId="3" borderId="1" xfId="5" applyNumberFormat="1" applyFont="1" applyFill="1" applyBorder="1" applyAlignment="1" applyProtection="1">
      <alignment horizontal="center" vertical="center"/>
      <protection locked="0"/>
    </xf>
    <xf numFmtId="0" fontId="24" fillId="0" borderId="0" xfId="6" applyFont="1" applyAlignment="1" applyProtection="1"/>
    <xf numFmtId="0" fontId="29" fillId="0" borderId="0" xfId="9" applyFont="1" applyAlignment="1" applyProtection="1">
      <alignment horizontal="left" wrapText="1"/>
      <protection locked="0"/>
    </xf>
    <xf numFmtId="3" fontId="13" fillId="0" borderId="7" xfId="9" applyNumberFormat="1" applyFont="1" applyFill="1" applyBorder="1" applyAlignment="1" applyProtection="1">
      <alignment vertical="center"/>
    </xf>
    <xf numFmtId="0" fontId="14" fillId="0" borderId="23" xfId="7" applyFont="1" applyBorder="1" applyAlignment="1" applyProtection="1">
      <alignment horizontal="left" vertical="top" wrapText="1"/>
      <protection locked="0"/>
    </xf>
    <xf numFmtId="49" fontId="13" fillId="0" borderId="23" xfId="7" applyNumberFormat="1" applyFont="1" applyBorder="1" applyAlignment="1" applyProtection="1">
      <alignment horizontal="left" vertical="top" wrapText="1"/>
      <protection locked="0"/>
    </xf>
    <xf numFmtId="0" fontId="11" fillId="0" borderId="0" xfId="10" applyFont="1" applyAlignment="1" applyProtection="1">
      <alignment horizontal="left"/>
      <protection locked="0"/>
    </xf>
    <xf numFmtId="49" fontId="13" fillId="0" borderId="0" xfId="7" applyNumberFormat="1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 wrapText="1"/>
      <protection locked="0"/>
    </xf>
    <xf numFmtId="0" fontId="9" fillId="0" borderId="1" xfId="7" applyFont="1" applyBorder="1" applyAlignment="1" applyProtection="1">
      <alignment horizontal="left" vertical="top"/>
      <protection locked="0"/>
    </xf>
    <xf numFmtId="0" fontId="14" fillId="0" borderId="0" xfId="5" applyFont="1" applyBorder="1" applyAlignment="1" applyProtection="1">
      <alignment horizontal="center" vertical="justify" wrapText="1"/>
      <protection locked="0"/>
    </xf>
    <xf numFmtId="0" fontId="11" fillId="0" borderId="0" xfId="10" applyFont="1" applyAlignment="1" applyProtection="1">
      <alignment horizontal="left" wrapText="1"/>
      <protection locked="0"/>
    </xf>
    <xf numFmtId="0" fontId="0" fillId="0" borderId="0" xfId="0" applyAlignment="1">
      <alignment vertical="top"/>
    </xf>
    <xf numFmtId="0" fontId="0" fillId="0" borderId="30" xfId="0" applyBorder="1" applyAlignment="1">
      <alignment vertical="top"/>
    </xf>
    <xf numFmtId="0" fontId="13" fillId="0" borderId="0" xfId="5" applyFont="1" applyAlignment="1" applyProtection="1">
      <alignment horizontal="left"/>
      <protection locked="0"/>
    </xf>
    <xf numFmtId="0" fontId="13" fillId="0" borderId="0" xfId="5" applyFont="1" applyBorder="1" applyAlignment="1" applyProtection="1">
      <alignment horizontal="left" vertical="justify" wrapText="1"/>
      <protection locked="0"/>
    </xf>
    <xf numFmtId="0" fontId="11" fillId="0" borderId="0" xfId="10" applyFont="1" applyAlignment="1" applyProtection="1">
      <alignment horizontal="right"/>
      <protection locked="0"/>
    </xf>
    <xf numFmtId="0" fontId="11" fillId="0" borderId="0" xfId="10" applyFont="1" applyAlignment="1" applyProtection="1">
      <alignment horizontal="right" wrapText="1"/>
      <protection locked="0"/>
    </xf>
    <xf numFmtId="0" fontId="0" fillId="0" borderId="0" xfId="0" applyAlignment="1">
      <alignment horizontal="left" wrapText="1"/>
    </xf>
    <xf numFmtId="0" fontId="9" fillId="0" borderId="1" xfId="7" applyFont="1" applyBorder="1" applyAlignment="1" applyProtection="1">
      <alignment vertical="top"/>
      <protection locked="0"/>
    </xf>
    <xf numFmtId="14" fontId="9" fillId="0" borderId="1" xfId="7" applyNumberFormat="1" applyFont="1" applyBorder="1" applyAlignment="1" applyProtection="1">
      <alignment horizontal="left" vertical="top" wrapText="1"/>
      <protection locked="0"/>
    </xf>
    <xf numFmtId="1" fontId="14" fillId="4" borderId="1" xfId="5" applyNumberFormat="1" applyFont="1" applyFill="1" applyBorder="1" applyAlignment="1" applyProtection="1">
      <alignment vertical="center" wrapText="1"/>
      <protection locked="0"/>
    </xf>
    <xf numFmtId="14" fontId="13" fillId="0" borderId="0" xfId="0" applyNumberFormat="1" applyFont="1" applyBorder="1" applyAlignment="1" applyProtection="1">
      <alignment horizontal="left" vertical="top"/>
      <protection locked="0"/>
    </xf>
    <xf numFmtId="0" fontId="9" fillId="0" borderId="0" xfId="7" applyFont="1" applyBorder="1" applyAlignment="1" applyProtection="1">
      <alignment horizontal="left" vertical="top" wrapText="1"/>
      <protection locked="0"/>
    </xf>
    <xf numFmtId="0" fontId="11" fillId="0" borderId="0" xfId="7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1" fontId="12" fillId="0" borderId="0" xfId="9" applyNumberFormat="1" applyFont="1" applyBorder="1" applyAlignment="1" applyProtection="1">
      <alignment horizontal="left"/>
      <protection locked="0"/>
    </xf>
    <xf numFmtId="0" fontId="29" fillId="0" borderId="0" xfId="9" applyFont="1" applyAlignment="1" applyProtection="1">
      <alignment horizontal="left" wrapText="1"/>
      <protection locked="0"/>
    </xf>
    <xf numFmtId="0" fontId="12" fillId="0" borderId="0" xfId="8" applyFont="1" applyFill="1" applyAlignment="1" applyProtection="1">
      <alignment horizontal="center" wrapText="1"/>
      <protection locked="0"/>
    </xf>
    <xf numFmtId="0" fontId="13" fillId="0" borderId="0" xfId="10" applyFont="1" applyAlignment="1">
      <alignment horizontal="center" wrapText="1"/>
    </xf>
    <xf numFmtId="0" fontId="13" fillId="0" borderId="0" xfId="10" applyFont="1" applyBorder="1" applyAlignment="1" applyProtection="1">
      <alignment horizontal="left"/>
      <protection locked="0"/>
    </xf>
    <xf numFmtId="0" fontId="13" fillId="0" borderId="0" xfId="7" applyFont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15" fillId="0" borderId="0" xfId="10" applyFont="1" applyAlignment="1">
      <alignment horizontal="left" vertical="top" wrapText="1"/>
    </xf>
    <xf numFmtId="0" fontId="13" fillId="0" borderId="23" xfId="7" applyFont="1" applyBorder="1" applyAlignment="1" applyProtection="1">
      <alignment horizontal="left" vertical="top" wrapText="1"/>
      <protection locked="0"/>
    </xf>
    <xf numFmtId="0" fontId="0" fillId="0" borderId="23" xfId="0" applyBorder="1" applyAlignment="1">
      <alignment wrapText="1"/>
    </xf>
    <xf numFmtId="0" fontId="13" fillId="0" borderId="9" xfId="5" applyFont="1" applyBorder="1" applyAlignment="1" applyProtection="1">
      <alignment horizontal="center" vertical="center" wrapText="1"/>
    </xf>
    <xf numFmtId="0" fontId="13" fillId="0" borderId="15" xfId="5" applyFont="1" applyBorder="1" applyAlignment="1" applyProtection="1">
      <alignment horizontal="center" vertical="center" wrapText="1"/>
    </xf>
    <xf numFmtId="0" fontId="13" fillId="0" borderId="14" xfId="5" applyFont="1" applyBorder="1" applyAlignment="1" applyProtection="1">
      <alignment horizontal="center" vertical="center" wrapText="1"/>
    </xf>
    <xf numFmtId="0" fontId="13" fillId="0" borderId="16" xfId="5" applyFont="1" applyBorder="1" applyAlignment="1" applyProtection="1">
      <alignment horizontal="center" vertical="center" wrapText="1"/>
    </xf>
    <xf numFmtId="49" fontId="13" fillId="0" borderId="4" xfId="5" applyNumberFormat="1" applyFont="1" applyBorder="1" applyAlignment="1" applyProtection="1">
      <alignment horizontal="center" vertical="center" wrapText="1"/>
    </xf>
    <xf numFmtId="49" fontId="13" fillId="0" borderId="2" xfId="5" applyNumberFormat="1" applyFont="1" applyBorder="1" applyAlignment="1" applyProtection="1">
      <alignment horizontal="center" vertical="center" wrapText="1"/>
    </xf>
    <xf numFmtId="0" fontId="14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left"/>
      <protection locked="0"/>
    </xf>
    <xf numFmtId="0" fontId="13" fillId="0" borderId="4" xfId="5" applyFont="1" applyBorder="1" applyAlignment="1" applyProtection="1">
      <alignment horizontal="center" vertical="center" wrapText="1"/>
    </xf>
    <xf numFmtId="0" fontId="13" fillId="0" borderId="2" xfId="5" applyFont="1" applyBorder="1" applyAlignment="1" applyProtection="1">
      <alignment horizontal="center" vertical="center" wrapText="1"/>
    </xf>
    <xf numFmtId="0" fontId="6" fillId="0" borderId="0" xfId="5" applyFont="1" applyAlignment="1" applyProtection="1">
      <alignment horizontal="left"/>
      <protection locked="0"/>
    </xf>
    <xf numFmtId="0" fontId="14" fillId="0" borderId="0" xfId="5" applyFont="1" applyAlignment="1" applyProtection="1">
      <alignment horizontal="right"/>
      <protection locked="0"/>
    </xf>
    <xf numFmtId="0" fontId="14" fillId="0" borderId="0" xfId="5" applyFont="1" applyBorder="1" applyAlignment="1" applyProtection="1">
      <alignment horizontal="left" vertical="justify" wrapText="1"/>
      <protection locked="0"/>
    </xf>
    <xf numFmtId="0" fontId="14" fillId="0" borderId="0" xfId="5" applyFont="1" applyBorder="1" applyAlignment="1" applyProtection="1">
      <alignment horizontal="right" vertical="justify" wrapText="1"/>
      <protection locked="0"/>
    </xf>
    <xf numFmtId="0" fontId="5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3" fillId="0" borderId="0" xfId="4" applyFont="1" applyAlignment="1" applyProtection="1">
      <alignment horizontal="left" vertical="center" wrapText="1"/>
      <protection locked="0"/>
    </xf>
    <xf numFmtId="0" fontId="13" fillId="0" borderId="0" xfId="4" applyFont="1" applyBorder="1" applyAlignment="1" applyProtection="1">
      <alignment horizontal="left" vertical="center" wrapText="1"/>
      <protection locked="0"/>
    </xf>
    <xf numFmtId="49" fontId="14" fillId="0" borderId="0" xfId="4" applyNumberFormat="1" applyFont="1" applyBorder="1" applyAlignment="1" applyProtection="1">
      <alignment horizontal="left" vertical="center" wrapText="1"/>
    </xf>
    <xf numFmtId="49" fontId="13" fillId="0" borderId="0" xfId="4" applyNumberFormat="1" applyFont="1" applyAlignment="1" applyProtection="1">
      <alignment horizontal="center" vertical="center" wrapText="1"/>
      <protection locked="0"/>
    </xf>
    <xf numFmtId="0" fontId="13" fillId="0" borderId="0" xfId="5" applyFont="1" applyAlignment="1" applyProtection="1">
      <alignment horizontal="left" vertical="justify" wrapText="1"/>
      <protection locked="0"/>
    </xf>
    <xf numFmtId="0" fontId="13" fillId="0" borderId="0" xfId="5" applyFont="1" applyAlignment="1" applyProtection="1">
      <alignment horizontal="left" vertical="justify"/>
      <protection locked="0"/>
    </xf>
  </cellXfs>
  <cellStyles count="11">
    <cellStyle name="Euro" xfId="1"/>
    <cellStyle name="Followed Hyperlink" xfId="2"/>
    <cellStyle name="Hyperlink" xfId="3"/>
    <cellStyle name="Normal" xfId="0" builtinId="0"/>
    <cellStyle name="Normal_El. 7.3" xfId="4"/>
    <cellStyle name="Normal_El.7.2" xfId="5"/>
    <cellStyle name="Normal_Spravki_kod" xfId="6"/>
    <cellStyle name="Normal_Баланс" xfId="7"/>
    <cellStyle name="Normal_Отч.парич.поток" xfId="8"/>
    <cellStyle name="Normal_Отч.прих-разх" xfId="9"/>
    <cellStyle name="Normal_Отч.собств.кап.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abSelected="1" topLeftCell="B81" workbookViewId="0">
      <selection activeCell="C73" sqref="C73"/>
    </sheetView>
  </sheetViews>
  <sheetFormatPr defaultColWidth="9.28515625" defaultRowHeight="12.75"/>
  <cols>
    <col min="1" max="1" width="43.7109375" style="159" customWidth="1"/>
    <col min="2" max="2" width="9.85546875" style="159" customWidth="1"/>
    <col min="3" max="3" width="11.140625" style="159" customWidth="1"/>
    <col min="4" max="4" width="14" style="159" customWidth="1"/>
    <col min="5" max="5" width="70.7109375" style="159" customWidth="1"/>
    <col min="6" max="6" width="9.42578125" style="164" customWidth="1"/>
    <col min="7" max="7" width="12.7109375" style="159" customWidth="1"/>
    <col min="8" max="8" width="18.7109375" style="165" customWidth="1"/>
    <col min="9" max="9" width="3.42578125" style="139" customWidth="1"/>
    <col min="10" max="16384" width="9.28515625" style="139"/>
  </cols>
  <sheetData>
    <row r="1" spans="1:8" ht="15">
      <c r="A1" s="202" t="s">
        <v>0</v>
      </c>
      <c r="B1" s="203"/>
      <c r="C1" s="204"/>
      <c r="D1" s="204"/>
      <c r="E1" s="204"/>
      <c r="F1" s="160"/>
      <c r="G1" s="161"/>
      <c r="H1" s="162"/>
    </row>
    <row r="2" spans="1:8" ht="15">
      <c r="A2" s="205"/>
      <c r="B2" s="205"/>
      <c r="C2" s="206"/>
      <c r="D2" s="206"/>
      <c r="E2" s="206"/>
      <c r="F2" s="160"/>
      <c r="G2" s="161"/>
      <c r="H2" s="162"/>
    </row>
    <row r="3" spans="1:8" ht="15">
      <c r="A3" s="140" t="s">
        <v>1</v>
      </c>
      <c r="B3" s="202"/>
      <c r="C3" s="202"/>
      <c r="D3" s="202"/>
      <c r="E3" s="486" t="s">
        <v>786</v>
      </c>
      <c r="F3" s="207" t="s">
        <v>2</v>
      </c>
      <c r="G3" s="162"/>
      <c r="H3" s="497">
        <v>201262185</v>
      </c>
    </row>
    <row r="4" spans="1:8" ht="15">
      <c r="A4" s="140" t="s">
        <v>790</v>
      </c>
      <c r="B4" s="490"/>
      <c r="C4" s="490"/>
      <c r="D4" s="491"/>
      <c r="E4" s="487" t="s">
        <v>158</v>
      </c>
      <c r="F4" s="160" t="s">
        <v>3</v>
      </c>
      <c r="G4" s="161"/>
      <c r="H4" s="497" t="s">
        <v>158</v>
      </c>
    </row>
    <row r="5" spans="1:8" ht="15">
      <c r="A5" s="140" t="s">
        <v>4</v>
      </c>
      <c r="B5" s="202"/>
      <c r="C5" s="202"/>
      <c r="D5" s="202"/>
      <c r="E5" s="498" t="s">
        <v>795</v>
      </c>
      <c r="F5" s="160"/>
      <c r="G5" s="161"/>
      <c r="H5" s="209" t="s">
        <v>5</v>
      </c>
    </row>
    <row r="6" spans="1:8" ht="15.75" thickBot="1">
      <c r="A6" s="140"/>
      <c r="B6" s="140"/>
      <c r="C6" s="208"/>
      <c r="D6" s="209"/>
      <c r="E6" s="209"/>
      <c r="F6" s="160"/>
      <c r="G6" s="161"/>
      <c r="H6" s="209"/>
    </row>
    <row r="7" spans="1:8" ht="28.5">
      <c r="A7" s="210" t="s">
        <v>6</v>
      </c>
      <c r="B7" s="211" t="s">
        <v>7</v>
      </c>
      <c r="C7" s="212" t="s">
        <v>8</v>
      </c>
      <c r="D7" s="212" t="s">
        <v>9</v>
      </c>
      <c r="E7" s="213" t="s">
        <v>10</v>
      </c>
      <c r="F7" s="211" t="s">
        <v>7</v>
      </c>
      <c r="G7" s="212" t="s">
        <v>11</v>
      </c>
      <c r="H7" s="214" t="s">
        <v>12</v>
      </c>
    </row>
    <row r="8" spans="1:8" ht="14.25">
      <c r="A8" s="215" t="s">
        <v>13</v>
      </c>
      <c r="B8" s="216" t="s">
        <v>14</v>
      </c>
      <c r="C8" s="216">
        <v>1</v>
      </c>
      <c r="D8" s="216">
        <v>2</v>
      </c>
      <c r="E8" s="217" t="s">
        <v>13</v>
      </c>
      <c r="F8" s="216" t="s">
        <v>14</v>
      </c>
      <c r="G8" s="216">
        <v>1</v>
      </c>
      <c r="H8" s="218">
        <v>2</v>
      </c>
    </row>
    <row r="9" spans="1:8" ht="15">
      <c r="A9" s="469" t="s">
        <v>15</v>
      </c>
      <c r="B9" s="219"/>
      <c r="C9" s="220"/>
      <c r="D9" s="221"/>
      <c r="E9" s="467" t="s">
        <v>16</v>
      </c>
      <c r="F9" s="222"/>
      <c r="G9" s="223"/>
      <c r="H9" s="224"/>
    </row>
    <row r="10" spans="1:8" ht="15">
      <c r="A10" s="225" t="s">
        <v>17</v>
      </c>
      <c r="B10" s="226"/>
      <c r="C10" s="220"/>
      <c r="D10" s="221"/>
      <c r="E10" s="227" t="s">
        <v>18</v>
      </c>
      <c r="F10" s="228"/>
      <c r="G10" s="229"/>
      <c r="H10" s="230"/>
    </row>
    <row r="11" spans="1:8" ht="15">
      <c r="A11" s="225" t="s">
        <v>19</v>
      </c>
      <c r="B11" s="231" t="s">
        <v>20</v>
      </c>
      <c r="C11" s="141">
        <v>459</v>
      </c>
      <c r="D11" s="141">
        <v>459</v>
      </c>
      <c r="E11" s="227" t="s">
        <v>21</v>
      </c>
      <c r="F11" s="232" t="s">
        <v>22</v>
      </c>
      <c r="G11" s="142">
        <v>459</v>
      </c>
      <c r="H11" s="142">
        <v>459</v>
      </c>
    </row>
    <row r="12" spans="1:8" ht="15">
      <c r="A12" s="225" t="s">
        <v>23</v>
      </c>
      <c r="B12" s="231" t="s">
        <v>24</v>
      </c>
      <c r="C12" s="141"/>
      <c r="D12" s="141"/>
      <c r="E12" s="227" t="s">
        <v>25</v>
      </c>
      <c r="F12" s="232" t="s">
        <v>26</v>
      </c>
      <c r="G12" s="143"/>
      <c r="H12" s="143"/>
    </row>
    <row r="13" spans="1:8" ht="15">
      <c r="A13" s="225" t="s">
        <v>27</v>
      </c>
      <c r="B13" s="231" t="s">
        <v>28</v>
      </c>
      <c r="C13" s="141">
        <v>187</v>
      </c>
      <c r="D13" s="141">
        <v>57</v>
      </c>
      <c r="E13" s="227" t="s">
        <v>29</v>
      </c>
      <c r="F13" s="232" t="s">
        <v>30</v>
      </c>
      <c r="G13" s="143"/>
      <c r="H13" s="143"/>
    </row>
    <row r="14" spans="1:8" ht="15">
      <c r="A14" s="225" t="s">
        <v>31</v>
      </c>
      <c r="B14" s="231" t="s">
        <v>32</v>
      </c>
      <c r="C14" s="141">
        <v>3509</v>
      </c>
      <c r="D14" s="141">
        <v>3721</v>
      </c>
      <c r="E14" s="233" t="s">
        <v>33</v>
      </c>
      <c r="F14" s="232" t="s">
        <v>34</v>
      </c>
      <c r="G14" s="325"/>
      <c r="H14" s="325"/>
    </row>
    <row r="15" spans="1:8" ht="15">
      <c r="A15" s="225" t="s">
        <v>35</v>
      </c>
      <c r="B15" s="231" t="s">
        <v>36</v>
      </c>
      <c r="C15" s="141"/>
      <c r="D15" s="141"/>
      <c r="E15" s="233" t="s">
        <v>37</v>
      </c>
      <c r="F15" s="232" t="s">
        <v>38</v>
      </c>
      <c r="G15" s="325"/>
      <c r="H15" s="325"/>
    </row>
    <row r="16" spans="1:8" ht="15">
      <c r="A16" s="225" t="s">
        <v>39</v>
      </c>
      <c r="B16" s="234" t="s">
        <v>40</v>
      </c>
      <c r="C16" s="141"/>
      <c r="D16" s="141"/>
      <c r="E16" s="233" t="s">
        <v>41</v>
      </c>
      <c r="F16" s="232" t="s">
        <v>42</v>
      </c>
      <c r="G16" s="325"/>
      <c r="H16" s="325"/>
    </row>
    <row r="17" spans="1:18" ht="25.5">
      <c r="A17" s="225" t="s">
        <v>43</v>
      </c>
      <c r="B17" s="231" t="s">
        <v>44</v>
      </c>
      <c r="C17" s="141"/>
      <c r="D17" s="141"/>
      <c r="E17" s="233" t="s">
        <v>45</v>
      </c>
      <c r="F17" s="235" t="s">
        <v>46</v>
      </c>
      <c r="G17" s="144">
        <f>G11+G14+G15+G16</f>
        <v>459</v>
      </c>
      <c r="H17" s="144">
        <f>H11+H14+H15+H16</f>
        <v>459</v>
      </c>
      <c r="I17" s="280"/>
      <c r="J17" s="280"/>
      <c r="K17" s="280"/>
      <c r="L17" s="280"/>
      <c r="M17" s="280"/>
      <c r="N17" s="280"/>
      <c r="O17" s="280"/>
      <c r="P17" s="280"/>
      <c r="Q17" s="280"/>
      <c r="R17" s="280"/>
    </row>
    <row r="18" spans="1:18" ht="15">
      <c r="A18" s="225" t="s">
        <v>47</v>
      </c>
      <c r="B18" s="231" t="s">
        <v>48</v>
      </c>
      <c r="C18" s="141">
        <v>0</v>
      </c>
      <c r="D18" s="141"/>
      <c r="E18" s="227" t="s">
        <v>49</v>
      </c>
      <c r="F18" s="236"/>
      <c r="G18" s="237"/>
      <c r="H18" s="238"/>
    </row>
    <row r="19" spans="1:18" ht="15">
      <c r="A19" s="225" t="s">
        <v>50</v>
      </c>
      <c r="B19" s="239" t="s">
        <v>51</v>
      </c>
      <c r="C19" s="145">
        <f>SUM(C11:C18)</f>
        <v>4155</v>
      </c>
      <c r="D19" s="145">
        <f>SUM(D11:D18)</f>
        <v>4237</v>
      </c>
      <c r="E19" s="227" t="s">
        <v>52</v>
      </c>
      <c r="F19" s="232" t="s">
        <v>53</v>
      </c>
      <c r="G19" s="142"/>
      <c r="H19" s="142"/>
      <c r="I19" s="280"/>
      <c r="J19" s="280"/>
      <c r="K19" s="280"/>
      <c r="L19" s="280"/>
      <c r="M19" s="280"/>
      <c r="N19" s="280"/>
      <c r="O19" s="280"/>
    </row>
    <row r="20" spans="1:18" ht="15">
      <c r="A20" s="225" t="s">
        <v>54</v>
      </c>
      <c r="B20" s="239" t="s">
        <v>55</v>
      </c>
      <c r="C20" s="141"/>
      <c r="D20" s="141"/>
      <c r="E20" s="227" t="s">
        <v>56</v>
      </c>
      <c r="F20" s="232" t="s">
        <v>57</v>
      </c>
      <c r="G20" s="148"/>
      <c r="H20" s="148"/>
    </row>
    <row r="21" spans="1:18" ht="15">
      <c r="A21" s="225" t="s">
        <v>58</v>
      </c>
      <c r="B21" s="240" t="s">
        <v>59</v>
      </c>
      <c r="C21" s="141"/>
      <c r="D21" s="141"/>
      <c r="E21" s="241" t="s">
        <v>60</v>
      </c>
      <c r="F21" s="232" t="s">
        <v>61</v>
      </c>
      <c r="G21" s="146">
        <f>SUM(G22:G24)</f>
        <v>95</v>
      </c>
      <c r="H21" s="146">
        <f>SUM(H22:H24)</f>
        <v>95</v>
      </c>
      <c r="I21" s="280"/>
      <c r="J21" s="280"/>
      <c r="K21" s="280"/>
      <c r="L21" s="280"/>
      <c r="M21" s="281"/>
      <c r="N21" s="280"/>
      <c r="O21" s="280"/>
      <c r="P21" s="280"/>
      <c r="Q21" s="280"/>
      <c r="R21" s="280"/>
    </row>
    <row r="22" spans="1:18" ht="15">
      <c r="A22" s="225" t="s">
        <v>62</v>
      </c>
      <c r="B22" s="231"/>
      <c r="C22" s="242"/>
      <c r="D22" s="145"/>
      <c r="E22" s="233" t="s">
        <v>63</v>
      </c>
      <c r="F22" s="232" t="s">
        <v>64</v>
      </c>
      <c r="G22" s="142"/>
      <c r="H22" s="142"/>
    </row>
    <row r="23" spans="1:18" ht="15">
      <c r="A23" s="225" t="s">
        <v>65</v>
      </c>
      <c r="B23" s="231" t="s">
        <v>66</v>
      </c>
      <c r="C23" s="141"/>
      <c r="D23" s="141"/>
      <c r="E23" s="243" t="s">
        <v>67</v>
      </c>
      <c r="F23" s="232" t="s">
        <v>68</v>
      </c>
      <c r="G23" s="142"/>
      <c r="H23" s="142"/>
      <c r="M23" s="147"/>
    </row>
    <row r="24" spans="1:18" ht="15">
      <c r="A24" s="225" t="s">
        <v>69</v>
      </c>
      <c r="B24" s="231" t="s">
        <v>70</v>
      </c>
      <c r="C24" s="141"/>
      <c r="D24" s="141"/>
      <c r="E24" s="227" t="s">
        <v>71</v>
      </c>
      <c r="F24" s="232" t="s">
        <v>72</v>
      </c>
      <c r="G24" s="142">
        <v>95</v>
      </c>
      <c r="H24" s="142">
        <v>95</v>
      </c>
    </row>
    <row r="25" spans="1:18" ht="15">
      <c r="A25" s="225" t="s">
        <v>73</v>
      </c>
      <c r="B25" s="231" t="s">
        <v>74</v>
      </c>
      <c r="C25" s="141"/>
      <c r="D25" s="141"/>
      <c r="E25" s="243" t="s">
        <v>75</v>
      </c>
      <c r="F25" s="235" t="s">
        <v>76</v>
      </c>
      <c r="G25" s="144">
        <f>G19+G20+G21</f>
        <v>95</v>
      </c>
      <c r="H25" s="144">
        <f>H19+H20+H21</f>
        <v>95</v>
      </c>
      <c r="I25" s="280"/>
      <c r="J25" s="280"/>
      <c r="K25" s="280"/>
      <c r="L25" s="280"/>
      <c r="M25" s="281"/>
      <c r="N25" s="280"/>
      <c r="O25" s="280"/>
      <c r="P25" s="280"/>
      <c r="Q25" s="280"/>
      <c r="R25" s="280"/>
    </row>
    <row r="26" spans="1:18" ht="15">
      <c r="A26" s="225" t="s">
        <v>77</v>
      </c>
      <c r="B26" s="231" t="s">
        <v>78</v>
      </c>
      <c r="C26" s="141"/>
      <c r="D26" s="141"/>
      <c r="E26" s="227" t="s">
        <v>79</v>
      </c>
      <c r="F26" s="236"/>
      <c r="G26" s="237"/>
      <c r="H26" s="238"/>
    </row>
    <row r="27" spans="1:18" ht="15">
      <c r="A27" s="225" t="s">
        <v>80</v>
      </c>
      <c r="B27" s="240" t="s">
        <v>81</v>
      </c>
      <c r="C27" s="145">
        <f>SUM(C23:C26)</f>
        <v>0</v>
      </c>
      <c r="D27" s="145">
        <f>SUM(D23:D26)</f>
        <v>0</v>
      </c>
      <c r="E27" s="243" t="s">
        <v>82</v>
      </c>
      <c r="F27" s="232" t="s">
        <v>83</v>
      </c>
      <c r="G27" s="144">
        <f>SUM(G28:G30)</f>
        <v>78</v>
      </c>
      <c r="H27" s="144">
        <f>SUM(H28:H30)</f>
        <v>-146</v>
      </c>
      <c r="I27" s="280"/>
      <c r="J27" s="280"/>
      <c r="K27" s="280"/>
      <c r="L27" s="280"/>
      <c r="M27" s="281"/>
      <c r="N27" s="280"/>
      <c r="O27" s="280"/>
      <c r="P27" s="280"/>
      <c r="Q27" s="280"/>
      <c r="R27" s="280"/>
    </row>
    <row r="28" spans="1:18" ht="15">
      <c r="A28" s="225"/>
      <c r="B28" s="231"/>
      <c r="C28" s="242"/>
      <c r="D28" s="145"/>
      <c r="E28" s="227" t="s">
        <v>84</v>
      </c>
      <c r="F28" s="232" t="s">
        <v>85</v>
      </c>
      <c r="G28" s="142">
        <v>436</v>
      </c>
      <c r="H28" s="142">
        <v>212</v>
      </c>
    </row>
    <row r="29" spans="1:18" ht="15">
      <c r="A29" s="225" t="s">
        <v>86</v>
      </c>
      <c r="B29" s="231"/>
      <c r="C29" s="242"/>
      <c r="D29" s="145"/>
      <c r="E29" s="241" t="s">
        <v>87</v>
      </c>
      <c r="F29" s="232" t="s">
        <v>88</v>
      </c>
      <c r="G29" s="325">
        <v>-358</v>
      </c>
      <c r="H29" s="325">
        <v>-358</v>
      </c>
      <c r="M29" s="147"/>
    </row>
    <row r="30" spans="1:18" ht="15">
      <c r="A30" s="225" t="s">
        <v>89</v>
      </c>
      <c r="B30" s="231" t="s">
        <v>90</v>
      </c>
      <c r="C30" s="141"/>
      <c r="D30" s="141"/>
      <c r="E30" s="227" t="s">
        <v>91</v>
      </c>
      <c r="F30" s="232" t="s">
        <v>92</v>
      </c>
      <c r="G30" s="148"/>
      <c r="H30" s="148"/>
    </row>
    <row r="31" spans="1:18" ht="15">
      <c r="A31" s="225" t="s">
        <v>93</v>
      </c>
      <c r="B31" s="231" t="s">
        <v>94</v>
      </c>
      <c r="C31" s="326"/>
      <c r="D31" s="326"/>
      <c r="E31" s="243" t="s">
        <v>95</v>
      </c>
      <c r="F31" s="232" t="s">
        <v>96</v>
      </c>
      <c r="G31" s="142">
        <v>464</v>
      </c>
      <c r="H31" s="142">
        <v>615</v>
      </c>
      <c r="M31" s="147"/>
    </row>
    <row r="32" spans="1:18" ht="15">
      <c r="A32" s="225" t="s">
        <v>97</v>
      </c>
      <c r="B32" s="240" t="s">
        <v>98</v>
      </c>
      <c r="C32" s="145">
        <f>C30+C31</f>
        <v>0</v>
      </c>
      <c r="D32" s="145">
        <f>D30+D31</f>
        <v>0</v>
      </c>
      <c r="E32" s="233" t="s">
        <v>99</v>
      </c>
      <c r="F32" s="232" t="s">
        <v>100</v>
      </c>
      <c r="G32" s="325"/>
      <c r="H32" s="325"/>
      <c r="I32" s="280"/>
      <c r="J32" s="280"/>
      <c r="K32" s="280"/>
      <c r="L32" s="280"/>
      <c r="M32" s="280"/>
      <c r="N32" s="280"/>
      <c r="O32" s="280"/>
    </row>
    <row r="33" spans="1:18" ht="15">
      <c r="A33" s="225" t="s">
        <v>101</v>
      </c>
      <c r="B33" s="234"/>
      <c r="C33" s="242"/>
      <c r="D33" s="145"/>
      <c r="E33" s="243" t="s">
        <v>102</v>
      </c>
      <c r="F33" s="235" t="s">
        <v>103</v>
      </c>
      <c r="G33" s="144">
        <f>G27+G31+G32</f>
        <v>542</v>
      </c>
      <c r="H33" s="144">
        <f>H27+H31+H32</f>
        <v>469</v>
      </c>
      <c r="I33" s="280"/>
      <c r="J33" s="280"/>
      <c r="K33" s="280"/>
      <c r="L33" s="280"/>
      <c r="M33" s="280"/>
      <c r="N33" s="280"/>
      <c r="O33" s="280"/>
      <c r="P33" s="280"/>
      <c r="Q33" s="280"/>
      <c r="R33" s="280"/>
    </row>
    <row r="34" spans="1:18" ht="15">
      <c r="A34" s="225" t="s">
        <v>777</v>
      </c>
      <c r="B34" s="234" t="s">
        <v>104</v>
      </c>
      <c r="C34" s="145">
        <f>SUM(C35:C38)</f>
        <v>0</v>
      </c>
      <c r="D34" s="145">
        <f>SUM(D35:D38)</f>
        <v>0</v>
      </c>
      <c r="E34" s="227"/>
      <c r="F34" s="244"/>
      <c r="G34" s="245"/>
      <c r="H34" s="246"/>
      <c r="I34" s="280"/>
      <c r="J34" s="280"/>
      <c r="K34" s="280"/>
      <c r="L34" s="280"/>
      <c r="M34" s="280"/>
      <c r="N34" s="280"/>
    </row>
    <row r="35" spans="1:18" ht="15">
      <c r="A35" s="225" t="s">
        <v>105</v>
      </c>
      <c r="B35" s="231" t="s">
        <v>106</v>
      </c>
      <c r="C35" s="141"/>
      <c r="D35" s="141"/>
      <c r="E35" s="247"/>
      <c r="F35" s="248"/>
      <c r="G35" s="249"/>
      <c r="H35" s="250"/>
    </row>
    <row r="36" spans="1:18" ht="15">
      <c r="A36" s="225" t="s">
        <v>107</v>
      </c>
      <c r="B36" s="231" t="s">
        <v>108</v>
      </c>
      <c r="C36" s="141"/>
      <c r="D36" s="141"/>
      <c r="E36" s="227" t="s">
        <v>109</v>
      </c>
      <c r="F36" s="251" t="s">
        <v>110</v>
      </c>
      <c r="G36" s="144">
        <f>G25+G17+G33</f>
        <v>1096</v>
      </c>
      <c r="H36" s="144">
        <f>H25+H17+H33</f>
        <v>1023</v>
      </c>
      <c r="I36" s="280"/>
      <c r="J36" s="280"/>
      <c r="K36" s="280"/>
      <c r="L36" s="280"/>
      <c r="M36" s="280"/>
      <c r="N36" s="280"/>
      <c r="O36" s="280"/>
      <c r="P36" s="280"/>
      <c r="Q36" s="280"/>
      <c r="R36" s="280"/>
    </row>
    <row r="37" spans="1:18" ht="15">
      <c r="A37" s="225" t="s">
        <v>111</v>
      </c>
      <c r="B37" s="231" t="s">
        <v>112</v>
      </c>
      <c r="C37" s="141"/>
      <c r="D37" s="141"/>
      <c r="E37" s="227"/>
      <c r="F37" s="252"/>
      <c r="G37" s="245"/>
      <c r="H37" s="246"/>
      <c r="M37" s="147"/>
    </row>
    <row r="38" spans="1:18" ht="15">
      <c r="A38" s="225" t="s">
        <v>113</v>
      </c>
      <c r="B38" s="231" t="s">
        <v>114</v>
      </c>
      <c r="C38" s="141"/>
      <c r="D38" s="141"/>
      <c r="E38" s="253"/>
      <c r="F38" s="248"/>
      <c r="G38" s="249"/>
      <c r="H38" s="250"/>
    </row>
    <row r="39" spans="1:18" ht="15">
      <c r="A39" s="225" t="s">
        <v>115</v>
      </c>
      <c r="B39" s="254" t="s">
        <v>116</v>
      </c>
      <c r="C39" s="149">
        <f>C40+C41+C43</f>
        <v>0</v>
      </c>
      <c r="D39" s="149">
        <f>D40+D41+D43</f>
        <v>0</v>
      </c>
      <c r="E39" s="468" t="s">
        <v>117</v>
      </c>
      <c r="F39" s="251" t="s">
        <v>118</v>
      </c>
      <c r="G39" s="148"/>
      <c r="H39" s="148"/>
      <c r="I39" s="280"/>
      <c r="J39" s="280"/>
      <c r="K39" s="280"/>
      <c r="L39" s="280"/>
      <c r="M39" s="281"/>
      <c r="N39" s="280"/>
      <c r="O39" s="280"/>
    </row>
    <row r="40" spans="1:18" ht="15">
      <c r="A40" s="225" t="s">
        <v>119</v>
      </c>
      <c r="B40" s="254" t="s">
        <v>120</v>
      </c>
      <c r="C40" s="141"/>
      <c r="D40" s="141"/>
      <c r="E40" s="233"/>
      <c r="F40" s="252"/>
      <c r="G40" s="245"/>
      <c r="H40" s="246"/>
    </row>
    <row r="41" spans="1:18" ht="15">
      <c r="A41" s="225" t="s">
        <v>121</v>
      </c>
      <c r="B41" s="254" t="s">
        <v>122</v>
      </c>
      <c r="C41" s="141"/>
      <c r="D41" s="141"/>
      <c r="E41" s="468" t="s">
        <v>123</v>
      </c>
      <c r="F41" s="255"/>
      <c r="G41" s="256"/>
      <c r="H41" s="257"/>
    </row>
    <row r="42" spans="1:18" ht="15">
      <c r="A42" s="225" t="s">
        <v>124</v>
      </c>
      <c r="B42" s="254" t="s">
        <v>125</v>
      </c>
      <c r="C42" s="150"/>
      <c r="D42" s="150"/>
      <c r="E42" s="227" t="s">
        <v>126</v>
      </c>
      <c r="F42" s="248"/>
      <c r="G42" s="249"/>
      <c r="H42" s="250"/>
    </row>
    <row r="43" spans="1:18" ht="15">
      <c r="A43" s="225" t="s">
        <v>127</v>
      </c>
      <c r="B43" s="254" t="s">
        <v>128</v>
      </c>
      <c r="C43" s="141"/>
      <c r="D43" s="141"/>
      <c r="E43" s="233" t="s">
        <v>129</v>
      </c>
      <c r="F43" s="232" t="s">
        <v>130</v>
      </c>
      <c r="G43" s="142">
        <v>0</v>
      </c>
      <c r="H43" s="142">
        <v>0</v>
      </c>
      <c r="M43" s="147"/>
    </row>
    <row r="44" spans="1:18" ht="15">
      <c r="A44" s="225" t="s">
        <v>131</v>
      </c>
      <c r="B44" s="254" t="s">
        <v>132</v>
      </c>
      <c r="C44" s="141"/>
      <c r="D44" s="141"/>
      <c r="E44" s="258" t="s">
        <v>133</v>
      </c>
      <c r="F44" s="232" t="s">
        <v>134</v>
      </c>
      <c r="G44" s="142">
        <v>4217</v>
      </c>
      <c r="H44" s="142">
        <v>4756</v>
      </c>
    </row>
    <row r="45" spans="1:18" ht="15">
      <c r="A45" s="225" t="s">
        <v>135</v>
      </c>
      <c r="B45" s="239" t="s">
        <v>136</v>
      </c>
      <c r="C45" s="145">
        <f>C34+C39+C44</f>
        <v>0</v>
      </c>
      <c r="D45" s="145">
        <f>D34+D39+D44</f>
        <v>0</v>
      </c>
      <c r="E45" s="241" t="s">
        <v>137</v>
      </c>
      <c r="F45" s="232" t="s">
        <v>138</v>
      </c>
      <c r="G45" s="142"/>
      <c r="H45" s="142"/>
      <c r="I45" s="280"/>
      <c r="J45" s="280"/>
      <c r="K45" s="280"/>
      <c r="L45" s="280"/>
      <c r="M45" s="281"/>
      <c r="N45" s="280"/>
      <c r="O45" s="280"/>
    </row>
    <row r="46" spans="1:18" ht="15">
      <c r="A46" s="225" t="s">
        <v>139</v>
      </c>
      <c r="B46" s="231"/>
      <c r="C46" s="242"/>
      <c r="D46" s="145"/>
      <c r="E46" s="227" t="s">
        <v>140</v>
      </c>
      <c r="F46" s="232" t="s">
        <v>141</v>
      </c>
      <c r="G46" s="142"/>
      <c r="H46" s="142"/>
    </row>
    <row r="47" spans="1:18" ht="15">
      <c r="A47" s="225" t="s">
        <v>142</v>
      </c>
      <c r="B47" s="231" t="s">
        <v>143</v>
      </c>
      <c r="C47" s="141"/>
      <c r="D47" s="141"/>
      <c r="E47" s="241" t="s">
        <v>144</v>
      </c>
      <c r="F47" s="232" t="s">
        <v>145</v>
      </c>
      <c r="G47" s="142"/>
      <c r="H47" s="142"/>
      <c r="M47" s="147"/>
    </row>
    <row r="48" spans="1:18" ht="15">
      <c r="A48" s="225" t="s">
        <v>146</v>
      </c>
      <c r="B48" s="234" t="s">
        <v>147</v>
      </c>
      <c r="C48" s="141"/>
      <c r="D48" s="141"/>
      <c r="E48" s="227" t="s">
        <v>148</v>
      </c>
      <c r="F48" s="232" t="s">
        <v>149</v>
      </c>
      <c r="G48" s="142"/>
      <c r="H48" s="142"/>
    </row>
    <row r="49" spans="1:18" ht="15">
      <c r="A49" s="225" t="s">
        <v>150</v>
      </c>
      <c r="B49" s="231" t="s">
        <v>151</v>
      </c>
      <c r="C49" s="141"/>
      <c r="D49" s="141"/>
      <c r="E49" s="241" t="s">
        <v>50</v>
      </c>
      <c r="F49" s="235" t="s">
        <v>152</v>
      </c>
      <c r="G49" s="144">
        <f>SUM(G43:G48)</f>
        <v>4217</v>
      </c>
      <c r="H49" s="144">
        <f>SUM(H43:H48)</f>
        <v>4756</v>
      </c>
      <c r="I49" s="280"/>
      <c r="J49" s="280"/>
      <c r="K49" s="280"/>
      <c r="L49" s="280"/>
      <c r="M49" s="280"/>
      <c r="N49" s="280"/>
      <c r="O49" s="280"/>
      <c r="P49" s="280"/>
      <c r="Q49" s="280"/>
      <c r="R49" s="280"/>
    </row>
    <row r="50" spans="1:18" ht="15">
      <c r="A50" s="225" t="s">
        <v>77</v>
      </c>
      <c r="B50" s="231" t="s">
        <v>153</v>
      </c>
      <c r="C50" s="141">
        <v>0</v>
      </c>
      <c r="D50" s="141"/>
      <c r="E50" s="227"/>
      <c r="F50" s="232"/>
      <c r="G50" s="242"/>
      <c r="H50" s="144"/>
    </row>
    <row r="51" spans="1:18" ht="15">
      <c r="A51" s="225" t="s">
        <v>154</v>
      </c>
      <c r="B51" s="239" t="s">
        <v>155</v>
      </c>
      <c r="C51" s="145">
        <f>SUM(C47:C50)</f>
        <v>0</v>
      </c>
      <c r="D51" s="145">
        <f>SUM(D47:D50)</f>
        <v>0</v>
      </c>
      <c r="E51" s="241" t="s">
        <v>156</v>
      </c>
      <c r="F51" s="235" t="s">
        <v>157</v>
      </c>
      <c r="G51" s="142"/>
      <c r="H51" s="142"/>
      <c r="I51" s="280"/>
      <c r="J51" s="280"/>
      <c r="K51" s="280"/>
      <c r="L51" s="280"/>
      <c r="M51" s="280"/>
      <c r="N51" s="280"/>
      <c r="O51" s="280"/>
    </row>
    <row r="52" spans="1:18" ht="15">
      <c r="A52" s="225" t="s">
        <v>158</v>
      </c>
      <c r="B52" s="239"/>
      <c r="C52" s="242"/>
      <c r="D52" s="145"/>
      <c r="E52" s="227" t="s">
        <v>159</v>
      </c>
      <c r="F52" s="235" t="s">
        <v>160</v>
      </c>
      <c r="G52" s="142"/>
      <c r="H52" s="142"/>
    </row>
    <row r="53" spans="1:18" ht="15">
      <c r="A53" s="225" t="s">
        <v>161</v>
      </c>
      <c r="B53" s="239" t="s">
        <v>162</v>
      </c>
      <c r="C53" s="141"/>
      <c r="D53" s="141"/>
      <c r="E53" s="227" t="s">
        <v>163</v>
      </c>
      <c r="F53" s="235" t="s">
        <v>164</v>
      </c>
      <c r="G53" s="142"/>
      <c r="H53" s="142"/>
    </row>
    <row r="54" spans="1:18" ht="15">
      <c r="A54" s="225" t="s">
        <v>165</v>
      </c>
      <c r="B54" s="239" t="s">
        <v>166</v>
      </c>
      <c r="C54" s="141"/>
      <c r="D54" s="141"/>
      <c r="E54" s="227" t="s">
        <v>167</v>
      </c>
      <c r="F54" s="235" t="s">
        <v>168</v>
      </c>
      <c r="G54" s="142"/>
      <c r="H54" s="142"/>
    </row>
    <row r="55" spans="1:18" ht="25.5">
      <c r="A55" s="259" t="s">
        <v>169</v>
      </c>
      <c r="B55" s="260" t="s">
        <v>170</v>
      </c>
      <c r="C55" s="145">
        <f>C19+C20+C21+C27+C32+C45+C51+C53+C54</f>
        <v>4155</v>
      </c>
      <c r="D55" s="145">
        <f>D19+D20+D21+D27+D32+D45+D51+D53+D54</f>
        <v>4237</v>
      </c>
      <c r="E55" s="227" t="s">
        <v>171</v>
      </c>
      <c r="F55" s="251" t="s">
        <v>172</v>
      </c>
      <c r="G55" s="144">
        <f>G49+G51+G52+G53+G54</f>
        <v>4217</v>
      </c>
      <c r="H55" s="144">
        <f>H49+H51+H52+H53+H54</f>
        <v>4756</v>
      </c>
      <c r="I55" s="280"/>
      <c r="J55" s="280"/>
      <c r="K55" s="280"/>
      <c r="L55" s="280"/>
      <c r="M55" s="281"/>
      <c r="N55" s="280"/>
      <c r="O55" s="280"/>
      <c r="P55" s="280"/>
      <c r="Q55" s="280"/>
      <c r="R55" s="280"/>
    </row>
    <row r="56" spans="1:18" ht="15">
      <c r="A56" s="470" t="s">
        <v>173</v>
      </c>
      <c r="B56" s="234"/>
      <c r="C56" s="242"/>
      <c r="D56" s="145"/>
      <c r="E56" s="227"/>
      <c r="F56" s="261"/>
      <c r="G56" s="242"/>
      <c r="H56" s="144"/>
    </row>
    <row r="57" spans="1:18" ht="15">
      <c r="A57" s="225" t="s">
        <v>174</v>
      </c>
      <c r="B57" s="231"/>
      <c r="C57" s="242"/>
      <c r="D57" s="145"/>
      <c r="E57" s="473" t="s">
        <v>175</v>
      </c>
      <c r="F57" s="261"/>
      <c r="G57" s="242"/>
      <c r="H57" s="144"/>
      <c r="M57" s="147"/>
    </row>
    <row r="58" spans="1:18" ht="15">
      <c r="A58" s="225" t="s">
        <v>176</v>
      </c>
      <c r="B58" s="231" t="s">
        <v>177</v>
      </c>
      <c r="C58" s="141"/>
      <c r="D58" s="141"/>
      <c r="E58" s="227" t="s">
        <v>126</v>
      </c>
      <c r="F58" s="262"/>
      <c r="G58" s="242"/>
      <c r="H58" s="144"/>
    </row>
    <row r="59" spans="1:18" ht="15">
      <c r="A59" s="225" t="s">
        <v>178</v>
      </c>
      <c r="B59" s="231" t="s">
        <v>179</v>
      </c>
      <c r="C59" s="141"/>
      <c r="D59" s="141"/>
      <c r="E59" s="241" t="s">
        <v>180</v>
      </c>
      <c r="F59" s="232" t="s">
        <v>181</v>
      </c>
      <c r="G59" s="142"/>
      <c r="H59" s="142"/>
      <c r="M59" s="147"/>
    </row>
    <row r="60" spans="1:18" ht="15">
      <c r="A60" s="225" t="s">
        <v>182</v>
      </c>
      <c r="B60" s="231" t="s">
        <v>183</v>
      </c>
      <c r="C60" s="141"/>
      <c r="D60" s="141"/>
      <c r="E60" s="227" t="s">
        <v>184</v>
      </c>
      <c r="F60" s="232" t="s">
        <v>185</v>
      </c>
      <c r="G60" s="142"/>
      <c r="H60" s="142"/>
    </row>
    <row r="61" spans="1:18" ht="15">
      <c r="A61" s="225" t="s">
        <v>186</v>
      </c>
      <c r="B61" s="234" t="s">
        <v>187</v>
      </c>
      <c r="C61" s="141"/>
      <c r="D61" s="141"/>
      <c r="E61" s="233" t="s">
        <v>188</v>
      </c>
      <c r="F61" s="262" t="s">
        <v>189</v>
      </c>
      <c r="G61" s="144">
        <f>SUM(G62:G68)</f>
        <v>21</v>
      </c>
      <c r="H61" s="144">
        <f>SUM(H62:H68)</f>
        <v>40</v>
      </c>
      <c r="I61" s="280"/>
      <c r="J61" s="280"/>
      <c r="K61" s="280"/>
      <c r="L61" s="280"/>
      <c r="M61" s="281"/>
      <c r="N61" s="280"/>
      <c r="O61" s="280"/>
      <c r="P61" s="280"/>
      <c r="Q61" s="280"/>
      <c r="R61" s="280"/>
    </row>
    <row r="62" spans="1:18" ht="15">
      <c r="A62" s="225" t="s">
        <v>190</v>
      </c>
      <c r="B62" s="234" t="s">
        <v>191</v>
      </c>
      <c r="C62" s="141"/>
      <c r="D62" s="141"/>
      <c r="E62" s="233" t="s">
        <v>192</v>
      </c>
      <c r="F62" s="232" t="s">
        <v>193</v>
      </c>
      <c r="G62" s="142"/>
      <c r="H62" s="142"/>
    </row>
    <row r="63" spans="1:18" ht="15">
      <c r="A63" s="225" t="s">
        <v>194</v>
      </c>
      <c r="B63" s="231" t="s">
        <v>195</v>
      </c>
      <c r="C63" s="141"/>
      <c r="D63" s="141"/>
      <c r="E63" s="227" t="s">
        <v>196</v>
      </c>
      <c r="F63" s="232" t="s">
        <v>197</v>
      </c>
      <c r="G63" s="142"/>
      <c r="H63" s="142"/>
      <c r="M63" s="147"/>
    </row>
    <row r="64" spans="1:18" ht="15">
      <c r="A64" s="225" t="s">
        <v>50</v>
      </c>
      <c r="B64" s="239" t="s">
        <v>198</v>
      </c>
      <c r="C64" s="145">
        <f>SUM(C58:C63)</f>
        <v>0</v>
      </c>
      <c r="D64" s="145">
        <f>SUM(D58:D63)</f>
        <v>0</v>
      </c>
      <c r="E64" s="227" t="s">
        <v>199</v>
      </c>
      <c r="F64" s="232" t="s">
        <v>200</v>
      </c>
      <c r="G64" s="142">
        <v>18</v>
      </c>
      <c r="H64" s="142">
        <v>15</v>
      </c>
      <c r="I64" s="280"/>
      <c r="J64" s="280"/>
      <c r="K64" s="280"/>
      <c r="L64" s="280"/>
      <c r="M64" s="280"/>
      <c r="N64" s="280"/>
      <c r="O64" s="280"/>
    </row>
    <row r="65" spans="1:18" ht="15">
      <c r="A65" s="225"/>
      <c r="B65" s="239"/>
      <c r="C65" s="242"/>
      <c r="D65" s="145"/>
      <c r="E65" s="227" t="s">
        <v>201</v>
      </c>
      <c r="F65" s="232" t="s">
        <v>202</v>
      </c>
      <c r="G65" s="142"/>
      <c r="H65" s="142"/>
    </row>
    <row r="66" spans="1:18" ht="15">
      <c r="A66" s="225" t="s">
        <v>203</v>
      </c>
      <c r="B66" s="231"/>
      <c r="C66" s="242"/>
      <c r="D66" s="145"/>
      <c r="E66" s="227" t="s">
        <v>204</v>
      </c>
      <c r="F66" s="232" t="s">
        <v>205</v>
      </c>
      <c r="G66" s="142">
        <v>2</v>
      </c>
      <c r="H66" s="142">
        <v>2</v>
      </c>
    </row>
    <row r="67" spans="1:18" ht="15">
      <c r="A67" s="225" t="s">
        <v>206</v>
      </c>
      <c r="B67" s="231" t="s">
        <v>207</v>
      </c>
      <c r="C67" s="141"/>
      <c r="D67" s="141"/>
      <c r="E67" s="227" t="s">
        <v>208</v>
      </c>
      <c r="F67" s="232" t="s">
        <v>209</v>
      </c>
      <c r="G67" s="142">
        <v>1</v>
      </c>
      <c r="H67" s="142"/>
    </row>
    <row r="68" spans="1:18" ht="15">
      <c r="A68" s="225" t="s">
        <v>210</v>
      </c>
      <c r="B68" s="231" t="s">
        <v>211</v>
      </c>
      <c r="C68" s="141">
        <v>67</v>
      </c>
      <c r="D68" s="141">
        <v>28</v>
      </c>
      <c r="E68" s="227" t="s">
        <v>212</v>
      </c>
      <c r="F68" s="232" t="s">
        <v>213</v>
      </c>
      <c r="G68" s="142"/>
      <c r="H68" s="142">
        <v>23</v>
      </c>
    </row>
    <row r="69" spans="1:18" ht="15">
      <c r="A69" s="225" t="s">
        <v>214</v>
      </c>
      <c r="B69" s="231" t="s">
        <v>215</v>
      </c>
      <c r="C69" s="141"/>
      <c r="D69" s="141"/>
      <c r="E69" s="241" t="s">
        <v>77</v>
      </c>
      <c r="F69" s="232" t="s">
        <v>216</v>
      </c>
      <c r="G69" s="142"/>
      <c r="H69" s="142">
        <v>0</v>
      </c>
    </row>
    <row r="70" spans="1:18" ht="15">
      <c r="A70" s="225" t="s">
        <v>217</v>
      </c>
      <c r="B70" s="231" t="s">
        <v>218</v>
      </c>
      <c r="C70" s="141"/>
      <c r="D70" s="141"/>
      <c r="E70" s="227" t="s">
        <v>219</v>
      </c>
      <c r="F70" s="232" t="s">
        <v>220</v>
      </c>
      <c r="G70" s="142"/>
      <c r="H70" s="142"/>
    </row>
    <row r="71" spans="1:18" ht="15">
      <c r="A71" s="225" t="s">
        <v>221</v>
      </c>
      <c r="B71" s="231" t="s">
        <v>222</v>
      </c>
      <c r="C71" s="141"/>
      <c r="D71" s="141"/>
      <c r="E71" s="243" t="s">
        <v>45</v>
      </c>
      <c r="F71" s="263" t="s">
        <v>223</v>
      </c>
      <c r="G71" s="151">
        <f>G59+G60+G61+G69+G70</f>
        <v>21</v>
      </c>
      <c r="H71" s="151">
        <f>H59+H60+H61+H69+H70</f>
        <v>40</v>
      </c>
      <c r="I71" s="280"/>
      <c r="J71" s="280"/>
      <c r="K71" s="280"/>
      <c r="L71" s="280"/>
      <c r="M71" s="280"/>
      <c r="N71" s="280"/>
      <c r="O71" s="280"/>
      <c r="P71" s="280"/>
      <c r="Q71" s="280"/>
      <c r="R71" s="280"/>
    </row>
    <row r="72" spans="1:18" ht="15">
      <c r="A72" s="225" t="s">
        <v>224</v>
      </c>
      <c r="B72" s="231" t="s">
        <v>225</v>
      </c>
      <c r="C72" s="141">
        <v>34</v>
      </c>
      <c r="D72" s="141">
        <v>2</v>
      </c>
      <c r="E72" s="233"/>
      <c r="F72" s="264"/>
      <c r="G72" s="265"/>
      <c r="H72" s="266"/>
    </row>
    <row r="73" spans="1:18" ht="15">
      <c r="A73" s="225" t="s">
        <v>226</v>
      </c>
      <c r="B73" s="231" t="s">
        <v>227</v>
      </c>
      <c r="C73" s="141"/>
      <c r="D73" s="141"/>
      <c r="E73" s="153"/>
      <c r="F73" s="267"/>
      <c r="G73" s="268"/>
      <c r="H73" s="269"/>
    </row>
    <row r="74" spans="1:18" ht="15">
      <c r="A74" s="225" t="s">
        <v>228</v>
      </c>
      <c r="B74" s="231" t="s">
        <v>229</v>
      </c>
      <c r="C74" s="141"/>
      <c r="D74" s="141"/>
      <c r="E74" s="227" t="s">
        <v>230</v>
      </c>
      <c r="F74" s="270" t="s">
        <v>231</v>
      </c>
      <c r="G74" s="142"/>
      <c r="H74" s="142"/>
    </row>
    <row r="75" spans="1:18" ht="15">
      <c r="A75" s="225" t="s">
        <v>75</v>
      </c>
      <c r="B75" s="239" t="s">
        <v>232</v>
      </c>
      <c r="C75" s="145">
        <f>SUM(C67:C74)</f>
        <v>101</v>
      </c>
      <c r="D75" s="145">
        <f>SUM(D67:D74)</f>
        <v>30</v>
      </c>
      <c r="E75" s="241" t="s">
        <v>159</v>
      </c>
      <c r="F75" s="235" t="s">
        <v>233</v>
      </c>
      <c r="G75" s="142"/>
      <c r="H75" s="142"/>
      <c r="I75" s="280"/>
      <c r="J75" s="280"/>
      <c r="K75" s="280"/>
      <c r="L75" s="280"/>
      <c r="M75" s="280"/>
      <c r="N75" s="280"/>
      <c r="O75" s="280"/>
    </row>
    <row r="76" spans="1:18" ht="15">
      <c r="A76" s="225"/>
      <c r="B76" s="231"/>
      <c r="C76" s="242"/>
      <c r="D76" s="145"/>
      <c r="E76" s="227" t="s">
        <v>234</v>
      </c>
      <c r="F76" s="235" t="s">
        <v>235</v>
      </c>
      <c r="G76" s="142"/>
      <c r="H76" s="142"/>
    </row>
    <row r="77" spans="1:18" ht="15">
      <c r="A77" s="225" t="s">
        <v>236</v>
      </c>
      <c r="B77" s="231"/>
      <c r="C77" s="242"/>
      <c r="D77" s="145"/>
      <c r="E77" s="227"/>
      <c r="F77" s="271"/>
      <c r="G77" s="272"/>
      <c r="H77" s="273"/>
      <c r="M77" s="147"/>
    </row>
    <row r="78" spans="1:18" ht="15">
      <c r="A78" s="225" t="s">
        <v>237</v>
      </c>
      <c r="B78" s="231" t="s">
        <v>238</v>
      </c>
      <c r="C78" s="145">
        <f>SUM(C79:C81)</f>
        <v>0</v>
      </c>
      <c r="D78" s="145">
        <f>SUM(D79:D81)</f>
        <v>0</v>
      </c>
      <c r="E78" s="227"/>
      <c r="F78" s="272"/>
      <c r="G78" s="272"/>
      <c r="H78" s="273"/>
      <c r="I78" s="280"/>
      <c r="J78" s="280"/>
      <c r="K78" s="280"/>
      <c r="L78" s="280"/>
      <c r="M78" s="280"/>
      <c r="N78" s="280"/>
    </row>
    <row r="79" spans="1:18" ht="15">
      <c r="A79" s="225" t="s">
        <v>239</v>
      </c>
      <c r="B79" s="231" t="s">
        <v>240</v>
      </c>
      <c r="C79" s="141"/>
      <c r="D79" s="141"/>
      <c r="E79" s="241" t="s">
        <v>241</v>
      </c>
      <c r="F79" s="251" t="s">
        <v>242</v>
      </c>
      <c r="G79" s="152">
        <f>G71+G74+G75+G76</f>
        <v>21</v>
      </c>
      <c r="H79" s="152">
        <f>H71+H74+H75+H76</f>
        <v>40</v>
      </c>
      <c r="I79" s="280"/>
      <c r="J79" s="280"/>
      <c r="K79" s="280"/>
      <c r="L79" s="280"/>
      <c r="M79" s="280"/>
      <c r="N79" s="280"/>
      <c r="O79" s="280"/>
      <c r="P79" s="280"/>
      <c r="Q79" s="280"/>
      <c r="R79" s="280"/>
    </row>
    <row r="80" spans="1:18" ht="15">
      <c r="A80" s="225" t="s">
        <v>243</v>
      </c>
      <c r="B80" s="231" t="s">
        <v>244</v>
      </c>
      <c r="C80" s="141"/>
      <c r="D80" s="141"/>
      <c r="E80" s="227"/>
      <c r="F80" s="274"/>
      <c r="G80" s="275"/>
      <c r="H80" s="276"/>
    </row>
    <row r="81" spans="1:18" ht="15">
      <c r="A81" s="225" t="s">
        <v>245</v>
      </c>
      <c r="B81" s="231" t="s">
        <v>246</v>
      </c>
      <c r="C81" s="141"/>
      <c r="D81" s="141"/>
      <c r="E81" s="153"/>
      <c r="F81" s="275"/>
      <c r="G81" s="275"/>
      <c r="H81" s="276"/>
    </row>
    <row r="82" spans="1:18" ht="15">
      <c r="A82" s="225" t="s">
        <v>247</v>
      </c>
      <c r="B82" s="231" t="s">
        <v>248</v>
      </c>
      <c r="C82" s="141"/>
      <c r="D82" s="141"/>
      <c r="E82" s="253"/>
      <c r="F82" s="275"/>
      <c r="G82" s="275"/>
      <c r="H82" s="276"/>
    </row>
    <row r="83" spans="1:18" ht="15">
      <c r="A83" s="225" t="s">
        <v>131</v>
      </c>
      <c r="B83" s="231" t="s">
        <v>249</v>
      </c>
      <c r="C83" s="141"/>
      <c r="D83" s="141"/>
      <c r="E83" s="153"/>
      <c r="F83" s="275"/>
      <c r="G83" s="275"/>
      <c r="H83" s="276"/>
    </row>
    <row r="84" spans="1:18" ht="15">
      <c r="A84" s="225" t="s">
        <v>250</v>
      </c>
      <c r="B84" s="239" t="s">
        <v>251</v>
      </c>
      <c r="C84" s="145">
        <f>C83+C82+C78</f>
        <v>0</v>
      </c>
      <c r="D84" s="145">
        <f>D83+D82+D78</f>
        <v>0</v>
      </c>
      <c r="E84" s="253"/>
      <c r="F84" s="275"/>
      <c r="G84" s="275"/>
      <c r="H84" s="276"/>
      <c r="I84" s="280"/>
      <c r="J84" s="280"/>
      <c r="K84" s="280"/>
      <c r="L84" s="280"/>
      <c r="M84" s="280"/>
      <c r="N84" s="280"/>
    </row>
    <row r="85" spans="1:18" ht="15">
      <c r="A85" s="225"/>
      <c r="B85" s="239"/>
      <c r="C85" s="242"/>
      <c r="D85" s="145"/>
      <c r="E85" s="153"/>
      <c r="F85" s="275"/>
      <c r="G85" s="275"/>
      <c r="H85" s="276"/>
      <c r="M85" s="147"/>
    </row>
    <row r="86" spans="1:18" ht="15">
      <c r="A86" s="225" t="s">
        <v>252</v>
      </c>
      <c r="B86" s="231"/>
      <c r="C86" s="242"/>
      <c r="D86" s="145"/>
      <c r="E86" s="253"/>
      <c r="F86" s="275"/>
      <c r="G86" s="275"/>
      <c r="H86" s="276"/>
    </row>
    <row r="87" spans="1:18" ht="15">
      <c r="A87" s="225" t="s">
        <v>253</v>
      </c>
      <c r="B87" s="231" t="s">
        <v>254</v>
      </c>
      <c r="C87" s="141"/>
      <c r="D87" s="141"/>
      <c r="E87" s="153"/>
      <c r="F87" s="275"/>
      <c r="G87" s="275"/>
      <c r="H87" s="276"/>
      <c r="M87" s="147"/>
    </row>
    <row r="88" spans="1:18" ht="15">
      <c r="A88" s="225" t="s">
        <v>255</v>
      </c>
      <c r="B88" s="231" t="s">
        <v>256</v>
      </c>
      <c r="C88" s="141">
        <v>1067</v>
      </c>
      <c r="D88" s="141">
        <v>1540</v>
      </c>
      <c r="E88" s="253"/>
      <c r="F88" s="275"/>
      <c r="G88" s="275"/>
      <c r="H88" s="276"/>
    </row>
    <row r="89" spans="1:18" ht="15">
      <c r="A89" s="225" t="s">
        <v>257</v>
      </c>
      <c r="B89" s="231" t="s">
        <v>258</v>
      </c>
      <c r="C89" s="141"/>
      <c r="D89" s="141"/>
      <c r="E89" s="253"/>
      <c r="F89" s="275"/>
      <c r="G89" s="275"/>
      <c r="H89" s="276"/>
      <c r="M89" s="147"/>
    </row>
    <row r="90" spans="1:18" ht="15">
      <c r="A90" s="225" t="s">
        <v>259</v>
      </c>
      <c r="B90" s="231" t="s">
        <v>260</v>
      </c>
      <c r="C90" s="141"/>
      <c r="D90" s="141"/>
      <c r="E90" s="253"/>
      <c r="F90" s="275"/>
      <c r="G90" s="275"/>
      <c r="H90" s="276"/>
    </row>
    <row r="91" spans="1:18" ht="15">
      <c r="A91" s="225" t="s">
        <v>261</v>
      </c>
      <c r="B91" s="239" t="s">
        <v>262</v>
      </c>
      <c r="C91" s="145">
        <f>SUM(C87:C90)</f>
        <v>1067</v>
      </c>
      <c r="D91" s="145">
        <f>SUM(D87:D90)</f>
        <v>1540</v>
      </c>
      <c r="E91" s="253"/>
      <c r="F91" s="275"/>
      <c r="G91" s="275"/>
      <c r="H91" s="276"/>
      <c r="I91" s="280"/>
      <c r="J91" s="280"/>
      <c r="K91" s="280"/>
      <c r="L91" s="280"/>
      <c r="M91" s="281"/>
      <c r="N91" s="280"/>
    </row>
    <row r="92" spans="1:18" ht="15">
      <c r="A92" s="225" t="s">
        <v>263</v>
      </c>
      <c r="B92" s="239" t="s">
        <v>264</v>
      </c>
      <c r="C92" s="141">
        <v>11</v>
      </c>
      <c r="D92" s="141">
        <v>12</v>
      </c>
      <c r="E92" s="253"/>
      <c r="F92" s="275"/>
      <c r="G92" s="275"/>
      <c r="H92" s="276"/>
    </row>
    <row r="93" spans="1:18" ht="15">
      <c r="A93" s="225" t="s">
        <v>265</v>
      </c>
      <c r="B93" s="277" t="s">
        <v>266</v>
      </c>
      <c r="C93" s="145">
        <f>C64+C75+C84+C91+C92</f>
        <v>1179</v>
      </c>
      <c r="D93" s="145">
        <f>D64+D75+D84+D91+D92</f>
        <v>1582</v>
      </c>
      <c r="E93" s="153"/>
      <c r="F93" s="275"/>
      <c r="G93" s="275"/>
      <c r="H93" s="276"/>
      <c r="I93" s="280"/>
      <c r="J93" s="280"/>
      <c r="K93" s="280"/>
      <c r="L93" s="280"/>
      <c r="M93" s="281"/>
      <c r="N93" s="280"/>
    </row>
    <row r="94" spans="1:18" ht="15.75" thickBot="1">
      <c r="A94" s="471" t="s">
        <v>267</v>
      </c>
      <c r="B94" s="278" t="s">
        <v>268</v>
      </c>
      <c r="C94" s="154">
        <f>C93+C55</f>
        <v>5334</v>
      </c>
      <c r="D94" s="154">
        <f>D93+D55</f>
        <v>5819</v>
      </c>
      <c r="E94" s="472" t="s">
        <v>269</v>
      </c>
      <c r="F94" s="279" t="s">
        <v>270</v>
      </c>
      <c r="G94" s="155">
        <f>G36+G39+G55+G79</f>
        <v>5334</v>
      </c>
      <c r="H94" s="155">
        <f>H36+H39+H55+H79</f>
        <v>5819</v>
      </c>
      <c r="I94" s="280"/>
      <c r="J94" s="280"/>
      <c r="K94" s="280"/>
      <c r="L94" s="280"/>
      <c r="M94" s="280"/>
      <c r="N94" s="280"/>
      <c r="O94" s="280"/>
      <c r="P94" s="280"/>
      <c r="Q94" s="280"/>
      <c r="R94" s="280"/>
    </row>
    <row r="95" spans="1:18" ht="15">
      <c r="A95" s="156"/>
      <c r="B95" s="157"/>
      <c r="C95" s="156"/>
      <c r="D95" s="156"/>
      <c r="E95" s="158"/>
      <c r="F95" s="136"/>
      <c r="G95" s="137"/>
      <c r="H95" s="138"/>
      <c r="M95" s="147"/>
    </row>
    <row r="96" spans="1:18" ht="15">
      <c r="A96" s="458" t="s">
        <v>778</v>
      </c>
      <c r="B96" s="459"/>
      <c r="C96" s="140"/>
      <c r="D96" s="140"/>
      <c r="E96" s="460"/>
      <c r="F96" s="160"/>
      <c r="G96" s="161"/>
      <c r="H96" s="162"/>
      <c r="M96" s="147"/>
    </row>
    <row r="97" spans="1:13" ht="15">
      <c r="A97" s="458"/>
      <c r="B97" s="459"/>
      <c r="C97" s="140"/>
      <c r="D97" s="140"/>
      <c r="E97" s="460"/>
      <c r="F97" s="160"/>
      <c r="G97" s="161"/>
      <c r="H97" s="162"/>
      <c r="M97" s="147"/>
    </row>
    <row r="98" spans="1:13" ht="15">
      <c r="A98" s="48" t="s">
        <v>796</v>
      </c>
      <c r="B98" s="459"/>
      <c r="C98" s="501" t="s">
        <v>787</v>
      </c>
      <c r="D98" s="501"/>
      <c r="E98" s="501"/>
      <c r="F98" s="160"/>
      <c r="G98" s="161"/>
      <c r="H98" s="162"/>
      <c r="M98" s="147"/>
    </row>
    <row r="99" spans="1:13" ht="15">
      <c r="C99" s="48"/>
      <c r="D99" s="1"/>
      <c r="E99" s="48"/>
      <c r="F99" s="160"/>
      <c r="G99" s="161"/>
      <c r="H99" s="162"/>
    </row>
    <row r="100" spans="1:13" ht="15">
      <c r="A100" s="163"/>
      <c r="B100" s="163"/>
      <c r="C100" s="501" t="s">
        <v>788</v>
      </c>
      <c r="D100" s="502"/>
      <c r="E100" s="502"/>
    </row>
    <row r="102" spans="1:13">
      <c r="E102" s="166"/>
    </row>
    <row r="104" spans="1:13">
      <c r="M104" s="147"/>
    </row>
    <row r="106" spans="1:13">
      <c r="M106" s="147"/>
    </row>
    <row r="108" spans="1:13">
      <c r="E108" s="166"/>
      <c r="M108" s="147"/>
    </row>
    <row r="110" spans="1:13">
      <c r="E110" s="166"/>
      <c r="M110" s="147"/>
    </row>
    <row r="118" spans="5:13">
      <c r="E118" s="166"/>
    </row>
    <row r="120" spans="5:13">
      <c r="E120" s="166"/>
      <c r="M120" s="147"/>
    </row>
    <row r="122" spans="5:13">
      <c r="E122" s="166"/>
      <c r="M122" s="147"/>
    </row>
    <row r="124" spans="5:13">
      <c r="E124" s="166"/>
    </row>
    <row r="126" spans="5:13">
      <c r="E126" s="166"/>
      <c r="M126" s="147"/>
    </row>
    <row r="128" spans="5:13">
      <c r="E128" s="166"/>
      <c r="M128" s="147"/>
    </row>
    <row r="130" spans="5:13">
      <c r="M130" s="147"/>
    </row>
    <row r="132" spans="5:13">
      <c r="M132" s="147"/>
    </row>
    <row r="134" spans="5:13">
      <c r="M134" s="147"/>
    </row>
    <row r="136" spans="5:13">
      <c r="E136" s="166"/>
      <c r="M136" s="147"/>
    </row>
    <row r="138" spans="5:13">
      <c r="E138" s="166"/>
      <c r="M138" s="147"/>
    </row>
    <row r="140" spans="5:13">
      <c r="E140" s="166"/>
      <c r="M140" s="147"/>
    </row>
    <row r="142" spans="5:13">
      <c r="E142" s="166"/>
      <c r="M142" s="147"/>
    </row>
    <row r="144" spans="5:13">
      <c r="E144" s="166"/>
    </row>
    <row r="146" spans="5:13">
      <c r="E146" s="166"/>
    </row>
    <row r="148" spans="5:13">
      <c r="E148" s="166"/>
    </row>
    <row r="150" spans="5:13">
      <c r="E150" s="166"/>
      <c r="M150" s="147"/>
    </row>
    <row r="152" spans="5:13">
      <c r="M152" s="147"/>
    </row>
    <row r="154" spans="5:13">
      <c r="M154" s="147"/>
    </row>
    <row r="160" spans="5:13">
      <c r="E160" s="166"/>
    </row>
    <row r="162" spans="5:5">
      <c r="E162" s="166"/>
    </row>
    <row r="164" spans="5:5">
      <c r="E164" s="166"/>
    </row>
    <row r="166" spans="5:5">
      <c r="E166" s="166"/>
    </row>
    <row r="168" spans="5:5">
      <c r="E168" s="166"/>
    </row>
    <row r="176" spans="5:5">
      <c r="E176" s="166"/>
    </row>
    <row r="178" spans="5:5">
      <c r="E178" s="166"/>
    </row>
    <row r="180" spans="5:5">
      <c r="E180" s="166"/>
    </row>
    <row r="182" spans="5:5">
      <c r="E182" s="166"/>
    </row>
    <row r="186" spans="5:5">
      <c r="E186" s="166"/>
    </row>
  </sheetData>
  <sheetProtection password="CF7A" sheet="1" objects="1" scenarios="1"/>
  <mergeCells count="2">
    <mergeCell ref="C100:E100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2"/>
  <sheetViews>
    <sheetView topLeftCell="A28" workbookViewId="0">
      <selection activeCell="C42" sqref="C42"/>
    </sheetView>
  </sheetViews>
  <sheetFormatPr defaultColWidth="9.28515625" defaultRowHeight="12"/>
  <cols>
    <col min="1" max="1" width="48.140625" style="32" customWidth="1"/>
    <col min="2" max="2" width="8.140625" style="32" customWidth="1"/>
    <col min="3" max="3" width="13" style="27" customWidth="1"/>
    <col min="4" max="4" width="12.7109375" style="27" customWidth="1"/>
    <col min="5" max="5" width="32.42578125" style="32" customWidth="1"/>
    <col min="6" max="6" width="9" style="32" customWidth="1"/>
    <col min="7" max="7" width="11.28515625" style="27" customWidth="1"/>
    <col min="8" max="8" width="16.28515625" style="27" customWidth="1"/>
    <col min="9" max="16384" width="9.28515625" style="27"/>
  </cols>
  <sheetData>
    <row r="1" spans="1:18">
      <c r="A1" s="282" t="s">
        <v>271</v>
      </c>
      <c r="B1" s="282"/>
      <c r="C1" s="28"/>
      <c r="D1" s="283"/>
      <c r="E1" s="284"/>
      <c r="F1" s="285"/>
      <c r="G1" s="286"/>
      <c r="H1" s="286"/>
    </row>
    <row r="2" spans="1:18" ht="15">
      <c r="A2" s="6" t="s">
        <v>1</v>
      </c>
      <c r="B2" s="454"/>
      <c r="C2" s="454"/>
      <c r="D2" s="454"/>
      <c r="E2" s="454" t="str">
        <f>'справка №1-БАЛАНС'!E3</f>
        <v>Солар Пауър Парк ООД</v>
      </c>
      <c r="F2" s="505" t="s">
        <v>2</v>
      </c>
      <c r="G2" s="505"/>
      <c r="H2" s="287">
        <f>'справка №1-БАЛАНС'!H3</f>
        <v>201262185</v>
      </c>
    </row>
    <row r="3" spans="1:18" ht="15">
      <c r="A3" s="6" t="s">
        <v>789</v>
      </c>
      <c r="B3" s="454"/>
      <c r="C3" s="454"/>
      <c r="D3" s="454"/>
      <c r="E3" s="454" t="str">
        <f>'справка №1-БАЛАНС'!E4</f>
        <v xml:space="preserve"> </v>
      </c>
      <c r="F3" s="480" t="s">
        <v>3</v>
      </c>
      <c r="G3" s="288"/>
      <c r="H3" s="287" t="str">
        <f>'справка №1-БАЛАНС'!H4</f>
        <v xml:space="preserve"> </v>
      </c>
    </row>
    <row r="4" spans="1:18" ht="17.25" customHeight="1">
      <c r="A4" s="6" t="s">
        <v>4</v>
      </c>
      <c r="B4" s="482"/>
      <c r="C4" s="482"/>
      <c r="D4" s="482"/>
      <c r="E4" s="454" t="str">
        <f>'справка №1-БАЛАНС'!E5</f>
        <v>01.01.2020- 31.12.2020</v>
      </c>
      <c r="F4" s="285"/>
      <c r="G4" s="286"/>
      <c r="H4" s="289" t="s">
        <v>272</v>
      </c>
    </row>
    <row r="5" spans="1:18" ht="24">
      <c r="A5" s="290" t="s">
        <v>273</v>
      </c>
      <c r="B5" s="291" t="s">
        <v>7</v>
      </c>
      <c r="C5" s="290" t="s">
        <v>8</v>
      </c>
      <c r="D5" s="292" t="s">
        <v>12</v>
      </c>
      <c r="E5" s="293" t="s">
        <v>274</v>
      </c>
      <c r="F5" s="291" t="s">
        <v>7</v>
      </c>
      <c r="G5" s="290" t="s">
        <v>8</v>
      </c>
      <c r="H5" s="290" t="s">
        <v>12</v>
      </c>
    </row>
    <row r="6" spans="1:18">
      <c r="A6" s="293" t="s">
        <v>13</v>
      </c>
      <c r="B6" s="293" t="s">
        <v>14</v>
      </c>
      <c r="C6" s="293">
        <v>1</v>
      </c>
      <c r="D6" s="293">
        <v>2</v>
      </c>
      <c r="E6" s="293" t="s">
        <v>13</v>
      </c>
      <c r="F6" s="290" t="s">
        <v>14</v>
      </c>
      <c r="G6" s="290">
        <v>1</v>
      </c>
      <c r="H6" s="290">
        <v>2</v>
      </c>
    </row>
    <row r="7" spans="1:18">
      <c r="A7" s="116" t="s">
        <v>275</v>
      </c>
      <c r="B7" s="116"/>
      <c r="C7" s="55"/>
      <c r="D7" s="55"/>
      <c r="E7" s="116" t="s">
        <v>276</v>
      </c>
      <c r="F7" s="294"/>
      <c r="G7" s="58"/>
      <c r="H7" s="58"/>
    </row>
    <row r="8" spans="1:18">
      <c r="A8" s="295" t="s">
        <v>277</v>
      </c>
      <c r="B8" s="295"/>
      <c r="C8" s="296"/>
      <c r="D8" s="53"/>
      <c r="E8" s="295" t="s">
        <v>278</v>
      </c>
      <c r="F8" s="294"/>
      <c r="G8" s="58"/>
      <c r="H8" s="58"/>
    </row>
    <row r="9" spans="1:18">
      <c r="A9" s="297" t="s">
        <v>279</v>
      </c>
      <c r="B9" s="298" t="s">
        <v>280</v>
      </c>
      <c r="C9" s="49">
        <v>18</v>
      </c>
      <c r="D9" s="49">
        <v>27</v>
      </c>
      <c r="E9" s="297" t="s">
        <v>281</v>
      </c>
      <c r="F9" s="299" t="s">
        <v>282</v>
      </c>
      <c r="G9" s="57">
        <v>1344</v>
      </c>
      <c r="H9" s="57">
        <v>1766</v>
      </c>
    </row>
    <row r="10" spans="1:18">
      <c r="A10" s="297" t="s">
        <v>283</v>
      </c>
      <c r="B10" s="298" t="s">
        <v>284</v>
      </c>
      <c r="C10" s="49">
        <v>289</v>
      </c>
      <c r="D10" s="49">
        <v>318</v>
      </c>
      <c r="E10" s="297" t="s">
        <v>285</v>
      </c>
      <c r="F10" s="299" t="s">
        <v>286</v>
      </c>
      <c r="G10" s="57"/>
      <c r="H10" s="57"/>
    </row>
    <row r="11" spans="1:18">
      <c r="A11" s="297" t="s">
        <v>287</v>
      </c>
      <c r="B11" s="298" t="s">
        <v>288</v>
      </c>
      <c r="C11" s="49">
        <v>240</v>
      </c>
      <c r="D11" s="49">
        <v>435</v>
      </c>
      <c r="E11" s="300" t="s">
        <v>289</v>
      </c>
      <c r="F11" s="299" t="s">
        <v>290</v>
      </c>
      <c r="G11" s="57"/>
      <c r="H11" s="57"/>
    </row>
    <row r="12" spans="1:18">
      <c r="A12" s="297" t="s">
        <v>291</v>
      </c>
      <c r="B12" s="298" t="s">
        <v>292</v>
      </c>
      <c r="C12" s="49">
        <v>28</v>
      </c>
      <c r="D12" s="49">
        <v>28</v>
      </c>
      <c r="E12" s="300" t="s">
        <v>77</v>
      </c>
      <c r="F12" s="299" t="s">
        <v>293</v>
      </c>
      <c r="G12" s="57"/>
      <c r="H12" s="57"/>
    </row>
    <row r="13" spans="1:18">
      <c r="A13" s="297" t="s">
        <v>294</v>
      </c>
      <c r="B13" s="298" t="s">
        <v>295</v>
      </c>
      <c r="C13" s="49">
        <v>3</v>
      </c>
      <c r="D13" s="49">
        <v>2</v>
      </c>
      <c r="E13" s="301" t="s">
        <v>50</v>
      </c>
      <c r="F13" s="302" t="s">
        <v>296</v>
      </c>
      <c r="G13" s="58">
        <f>SUM(G9:G12)</f>
        <v>1344</v>
      </c>
      <c r="H13" s="58">
        <f>SUM(H9:H12)</f>
        <v>1766</v>
      </c>
      <c r="I13" s="118"/>
      <c r="J13" s="118"/>
      <c r="K13" s="118"/>
      <c r="L13" s="118"/>
      <c r="M13" s="118"/>
      <c r="N13" s="118"/>
      <c r="O13" s="118"/>
      <c r="P13" s="118"/>
      <c r="Q13" s="118"/>
      <c r="R13" s="118"/>
    </row>
    <row r="14" spans="1:18">
      <c r="A14" s="297" t="s">
        <v>297</v>
      </c>
      <c r="B14" s="298" t="s">
        <v>298</v>
      </c>
      <c r="C14" s="49"/>
      <c r="D14" s="49"/>
      <c r="E14" s="300"/>
      <c r="F14" s="303"/>
      <c r="G14" s="324"/>
      <c r="H14" s="324"/>
    </row>
    <row r="15" spans="1:18" ht="24">
      <c r="A15" s="297" t="s">
        <v>299</v>
      </c>
      <c r="B15" s="298" t="s">
        <v>300</v>
      </c>
      <c r="C15" s="50"/>
      <c r="D15" s="50"/>
      <c r="E15" s="295" t="s">
        <v>301</v>
      </c>
      <c r="F15" s="304" t="s">
        <v>302</v>
      </c>
      <c r="G15" s="57"/>
      <c r="H15" s="57"/>
    </row>
    <row r="16" spans="1:18">
      <c r="A16" s="297" t="s">
        <v>303</v>
      </c>
      <c r="B16" s="298" t="s">
        <v>304</v>
      </c>
      <c r="C16" s="50"/>
      <c r="D16" s="50"/>
      <c r="E16" s="297" t="s">
        <v>305</v>
      </c>
      <c r="F16" s="303" t="s">
        <v>306</v>
      </c>
      <c r="G16" s="59"/>
      <c r="H16" s="59"/>
    </row>
    <row r="17" spans="1:18">
      <c r="A17" s="305" t="s">
        <v>307</v>
      </c>
      <c r="B17" s="298" t="s">
        <v>308</v>
      </c>
      <c r="C17" s="51"/>
      <c r="D17" s="51"/>
      <c r="E17" s="295"/>
      <c r="F17" s="294"/>
      <c r="G17" s="324"/>
      <c r="H17" s="324"/>
    </row>
    <row r="18" spans="1:18">
      <c r="A18" s="305" t="s">
        <v>309</v>
      </c>
      <c r="B18" s="298" t="s">
        <v>310</v>
      </c>
      <c r="C18" s="51"/>
      <c r="D18" s="51"/>
      <c r="E18" s="295" t="s">
        <v>311</v>
      </c>
      <c r="F18" s="294"/>
      <c r="G18" s="324"/>
      <c r="H18" s="324"/>
    </row>
    <row r="19" spans="1:18">
      <c r="A19" s="301" t="s">
        <v>50</v>
      </c>
      <c r="B19" s="306" t="s">
        <v>312</v>
      </c>
      <c r="C19" s="52">
        <f>SUM(C9:C15)+C16</f>
        <v>578</v>
      </c>
      <c r="D19" s="52">
        <f>SUM(D9:D15)+D16</f>
        <v>810</v>
      </c>
      <c r="E19" s="307" t="s">
        <v>313</v>
      </c>
      <c r="F19" s="303" t="s">
        <v>314</v>
      </c>
      <c r="G19" s="57"/>
      <c r="H19" s="57"/>
      <c r="I19" s="118"/>
      <c r="J19" s="118"/>
      <c r="K19" s="118"/>
      <c r="L19" s="118"/>
      <c r="M19" s="118"/>
      <c r="N19" s="118"/>
      <c r="O19" s="118"/>
    </row>
    <row r="20" spans="1:18">
      <c r="A20" s="295"/>
      <c r="B20" s="298"/>
      <c r="C20" s="323"/>
      <c r="D20" s="323"/>
      <c r="E20" s="308" t="s">
        <v>315</v>
      </c>
      <c r="F20" s="303" t="s">
        <v>316</v>
      </c>
      <c r="G20" s="57"/>
      <c r="H20" s="57"/>
    </row>
    <row r="21" spans="1:18" ht="24">
      <c r="A21" s="295" t="s">
        <v>317</v>
      </c>
      <c r="B21" s="309"/>
      <c r="C21" s="323"/>
      <c r="D21" s="323"/>
      <c r="E21" s="297" t="s">
        <v>318</v>
      </c>
      <c r="F21" s="303" t="s">
        <v>319</v>
      </c>
      <c r="G21" s="57"/>
      <c r="H21" s="57"/>
    </row>
    <row r="22" spans="1:18" ht="24">
      <c r="A22" s="294" t="s">
        <v>320</v>
      </c>
      <c r="B22" s="309" t="s">
        <v>321</v>
      </c>
      <c r="C22" s="49">
        <v>250</v>
      </c>
      <c r="D22" s="49">
        <v>277</v>
      </c>
      <c r="E22" s="307" t="s">
        <v>322</v>
      </c>
      <c r="F22" s="303" t="s">
        <v>323</v>
      </c>
      <c r="G22" s="57"/>
      <c r="H22" s="57"/>
    </row>
    <row r="23" spans="1:18" ht="24">
      <c r="A23" s="297" t="s">
        <v>324</v>
      </c>
      <c r="B23" s="309" t="s">
        <v>325</v>
      </c>
      <c r="C23" s="49"/>
      <c r="D23" s="49"/>
      <c r="E23" s="297" t="s">
        <v>326</v>
      </c>
      <c r="F23" s="303" t="s">
        <v>327</v>
      </c>
      <c r="G23" s="57"/>
      <c r="H23" s="57"/>
    </row>
    <row r="24" spans="1:18">
      <c r="A24" s="297" t="s">
        <v>328</v>
      </c>
      <c r="B24" s="309" t="s">
        <v>329</v>
      </c>
      <c r="C24" s="49">
        <v>1</v>
      </c>
      <c r="D24" s="49">
        <v>1</v>
      </c>
      <c r="E24" s="301" t="s">
        <v>102</v>
      </c>
      <c r="F24" s="304" t="s">
        <v>330</v>
      </c>
      <c r="G24" s="58">
        <f>SUM(G19:G23)</f>
        <v>0</v>
      </c>
      <c r="H24" s="58">
        <f>SUM(H19:H23)</f>
        <v>0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8"/>
    </row>
    <row r="25" spans="1:18">
      <c r="A25" s="297" t="s">
        <v>77</v>
      </c>
      <c r="B25" s="309" t="s">
        <v>331</v>
      </c>
      <c r="C25" s="49"/>
      <c r="D25" s="49"/>
      <c r="E25" s="308"/>
      <c r="F25" s="294"/>
      <c r="G25" s="324"/>
      <c r="H25" s="324"/>
    </row>
    <row r="26" spans="1:18">
      <c r="A26" s="301" t="s">
        <v>75</v>
      </c>
      <c r="B26" s="310" t="s">
        <v>332</v>
      </c>
      <c r="C26" s="52">
        <f>SUM(C22:C25)</f>
        <v>251</v>
      </c>
      <c r="D26" s="52">
        <f>SUM(D22:D25)</f>
        <v>278</v>
      </c>
      <c r="E26" s="297"/>
      <c r="F26" s="294"/>
      <c r="G26" s="324"/>
      <c r="H26" s="324"/>
      <c r="I26" s="118"/>
      <c r="J26" s="118"/>
      <c r="K26" s="118"/>
      <c r="L26" s="118"/>
      <c r="M26" s="118"/>
      <c r="N26" s="118"/>
    </row>
    <row r="27" spans="1:18">
      <c r="A27" s="301"/>
      <c r="B27" s="310"/>
      <c r="C27" s="323"/>
      <c r="D27" s="323"/>
      <c r="E27" s="297"/>
      <c r="F27" s="294"/>
      <c r="G27" s="324"/>
      <c r="H27" s="324"/>
    </row>
    <row r="28" spans="1:18" ht="24">
      <c r="A28" s="116" t="s">
        <v>333</v>
      </c>
      <c r="B28" s="291" t="s">
        <v>334</v>
      </c>
      <c r="C28" s="53">
        <f>C26+C19</f>
        <v>829</v>
      </c>
      <c r="D28" s="53">
        <f>D26+D19</f>
        <v>1088</v>
      </c>
      <c r="E28" s="116" t="s">
        <v>335</v>
      </c>
      <c r="F28" s="304" t="s">
        <v>336</v>
      </c>
      <c r="G28" s="58">
        <f>G13+G15+G24</f>
        <v>1344</v>
      </c>
      <c r="H28" s="58">
        <f>H13+H15+H24</f>
        <v>1766</v>
      </c>
      <c r="I28" s="118"/>
      <c r="J28" s="118"/>
      <c r="K28" s="118"/>
      <c r="L28" s="118"/>
      <c r="M28" s="118"/>
      <c r="N28" s="118"/>
      <c r="O28" s="118"/>
      <c r="P28" s="118"/>
      <c r="Q28" s="118"/>
      <c r="R28" s="118"/>
    </row>
    <row r="29" spans="1:18">
      <c r="A29" s="116"/>
      <c r="B29" s="291"/>
      <c r="C29" s="323"/>
      <c r="D29" s="323"/>
      <c r="E29" s="116"/>
      <c r="F29" s="303"/>
      <c r="G29" s="324"/>
      <c r="H29" s="324"/>
    </row>
    <row r="30" spans="1:18">
      <c r="A30" s="116" t="s">
        <v>337</v>
      </c>
      <c r="B30" s="291" t="s">
        <v>338</v>
      </c>
      <c r="C30" s="53">
        <f>IF((G28-C28)&gt;0,G28-C28,0)</f>
        <v>515</v>
      </c>
      <c r="D30" s="53">
        <f>IF((H28-D28)&gt;0,H28-D28,0)</f>
        <v>678</v>
      </c>
      <c r="E30" s="116" t="s">
        <v>339</v>
      </c>
      <c r="F30" s="304" t="s">
        <v>340</v>
      </c>
      <c r="G30" s="60">
        <f>IF((C28-G28)&gt;0,C28-G28,0)</f>
        <v>0</v>
      </c>
      <c r="H30" s="60">
        <f>IF((D28-H28)&gt;0,D28-H28,0)</f>
        <v>0</v>
      </c>
      <c r="I30" s="118"/>
      <c r="J30" s="118"/>
      <c r="K30" s="118"/>
      <c r="L30" s="118"/>
      <c r="M30" s="118"/>
      <c r="N30" s="118"/>
      <c r="O30" s="118"/>
      <c r="P30" s="118"/>
      <c r="Q30" s="118"/>
      <c r="R30" s="118"/>
    </row>
    <row r="31" spans="1:18" ht="24">
      <c r="A31" s="311" t="s">
        <v>779</v>
      </c>
      <c r="B31" s="310" t="s">
        <v>341</v>
      </c>
      <c r="C31" s="49"/>
      <c r="D31" s="49"/>
      <c r="E31" s="295" t="s">
        <v>782</v>
      </c>
      <c r="F31" s="303" t="s">
        <v>342</v>
      </c>
      <c r="G31" s="57"/>
      <c r="H31" s="57"/>
    </row>
    <row r="32" spans="1:18">
      <c r="A32" s="295" t="s">
        <v>343</v>
      </c>
      <c r="B32" s="312" t="s">
        <v>344</v>
      </c>
      <c r="C32" s="49"/>
      <c r="D32" s="49"/>
      <c r="E32" s="295" t="s">
        <v>345</v>
      </c>
      <c r="F32" s="303" t="s">
        <v>346</v>
      </c>
      <c r="G32" s="57"/>
      <c r="H32" s="57"/>
    </row>
    <row r="33" spans="1:18">
      <c r="A33" s="313" t="s">
        <v>347</v>
      </c>
      <c r="B33" s="310" t="s">
        <v>348</v>
      </c>
      <c r="C33" s="52">
        <f>C28-C31+C32</f>
        <v>829</v>
      </c>
      <c r="D33" s="52">
        <f>D28-D31+D32</f>
        <v>1088</v>
      </c>
      <c r="E33" s="116" t="s">
        <v>349</v>
      </c>
      <c r="F33" s="304" t="s">
        <v>350</v>
      </c>
      <c r="G33" s="60">
        <f>G32-G31+G28</f>
        <v>1344</v>
      </c>
      <c r="H33" s="60">
        <f>H32-H31+H28</f>
        <v>1766</v>
      </c>
      <c r="I33" s="118"/>
      <c r="J33" s="118"/>
      <c r="K33" s="118"/>
      <c r="L33" s="118"/>
      <c r="M33" s="118"/>
      <c r="N33" s="118"/>
      <c r="O33" s="118"/>
      <c r="P33" s="118"/>
      <c r="Q33" s="118"/>
      <c r="R33" s="118"/>
    </row>
    <row r="34" spans="1:18">
      <c r="A34" s="313" t="s">
        <v>351</v>
      </c>
      <c r="B34" s="291" t="s">
        <v>352</v>
      </c>
      <c r="C34" s="53">
        <f>IF((G33-C33)&gt;0,G33-C33,0)</f>
        <v>515</v>
      </c>
      <c r="D34" s="53">
        <f>IF((H33-D33)&gt;0,H33-D33,0)</f>
        <v>678</v>
      </c>
      <c r="E34" s="313" t="s">
        <v>353</v>
      </c>
      <c r="F34" s="304" t="s">
        <v>354</v>
      </c>
      <c r="G34" s="58">
        <f>IF((C33-G33)&gt;0,C33-G33,0)</f>
        <v>0</v>
      </c>
      <c r="H34" s="58">
        <f>IF((D33-H33)&gt;0,D33-H33,0)</f>
        <v>0</v>
      </c>
      <c r="I34" s="118"/>
      <c r="J34" s="118"/>
      <c r="K34" s="118"/>
      <c r="L34" s="118"/>
      <c r="M34" s="118"/>
      <c r="N34" s="118"/>
      <c r="O34" s="118"/>
      <c r="P34" s="118"/>
      <c r="Q34" s="118"/>
      <c r="R34" s="118"/>
    </row>
    <row r="35" spans="1:18">
      <c r="A35" s="295" t="s">
        <v>355</v>
      </c>
      <c r="B35" s="310" t="s">
        <v>356</v>
      </c>
      <c r="C35" s="52">
        <f>C36+C37+C38</f>
        <v>51</v>
      </c>
      <c r="D35" s="52">
        <f>D36+D37+D38</f>
        <v>63</v>
      </c>
      <c r="E35" s="314"/>
      <c r="F35" s="294"/>
      <c r="G35" s="324"/>
      <c r="H35" s="324"/>
      <c r="I35" s="118"/>
      <c r="J35" s="118"/>
      <c r="K35" s="118"/>
      <c r="L35" s="118"/>
      <c r="M35" s="118"/>
      <c r="N35" s="118"/>
    </row>
    <row r="36" spans="1:18">
      <c r="A36" s="315" t="s">
        <v>357</v>
      </c>
      <c r="B36" s="309" t="s">
        <v>358</v>
      </c>
      <c r="C36" s="49">
        <v>51</v>
      </c>
      <c r="D36" s="49">
        <v>63</v>
      </c>
      <c r="E36" s="314"/>
      <c r="F36" s="294"/>
      <c r="G36" s="324"/>
      <c r="H36" s="324"/>
    </row>
    <row r="37" spans="1:18" ht="24">
      <c r="A37" s="315" t="s">
        <v>359</v>
      </c>
      <c r="B37" s="316" t="s">
        <v>360</v>
      </c>
      <c r="C37" s="457"/>
      <c r="D37" s="457"/>
      <c r="E37" s="314"/>
      <c r="F37" s="317"/>
      <c r="G37" s="324"/>
      <c r="H37" s="324"/>
    </row>
    <row r="38" spans="1:18">
      <c r="A38" s="318" t="s">
        <v>361</v>
      </c>
      <c r="B38" s="316" t="s">
        <v>362</v>
      </c>
      <c r="C38" s="115"/>
      <c r="D38" s="115"/>
      <c r="E38" s="314"/>
      <c r="F38" s="317"/>
      <c r="G38" s="324"/>
      <c r="H38" s="324"/>
    </row>
    <row r="39" spans="1:18" ht="24">
      <c r="A39" s="319" t="s">
        <v>363</v>
      </c>
      <c r="B39" s="120" t="s">
        <v>364</v>
      </c>
      <c r="C39" s="481">
        <f>+IF((G33-C33-C35)&gt;0,G33-C33-C35,0)</f>
        <v>464</v>
      </c>
      <c r="D39" s="481">
        <f>+IF((H33-D33-D35)&gt;0,H33-D33-D35,0)</f>
        <v>615</v>
      </c>
      <c r="E39" s="320" t="s">
        <v>365</v>
      </c>
      <c r="F39" s="117" t="s">
        <v>366</v>
      </c>
      <c r="G39" s="61">
        <f>IF(G34&gt;0,IF(C35+G34&lt;0,0,C35+G34),IF(C34-C35&lt;0,C35-C34,0))</f>
        <v>0</v>
      </c>
      <c r="H39" s="61">
        <f>IF(H34&gt;0,IF(D35+H34&lt;0,0,D35+H34),IF(D34-D35&lt;0,D35-D34,0))</f>
        <v>0</v>
      </c>
      <c r="I39" s="118"/>
      <c r="J39" s="118"/>
      <c r="K39" s="118"/>
      <c r="L39" s="118"/>
      <c r="M39" s="118"/>
      <c r="N39" s="118"/>
      <c r="O39" s="118"/>
      <c r="P39" s="118"/>
      <c r="Q39" s="118"/>
      <c r="R39" s="118"/>
    </row>
    <row r="40" spans="1:18">
      <c r="A40" s="116" t="s">
        <v>367</v>
      </c>
      <c r="B40" s="293" t="s">
        <v>368</v>
      </c>
      <c r="C40" s="54"/>
      <c r="D40" s="54"/>
      <c r="E40" s="116" t="s">
        <v>367</v>
      </c>
      <c r="F40" s="117" t="s">
        <v>369</v>
      </c>
      <c r="G40" s="57"/>
      <c r="H40" s="57"/>
    </row>
    <row r="41" spans="1:18">
      <c r="A41" s="116" t="s">
        <v>370</v>
      </c>
      <c r="B41" s="290" t="s">
        <v>371</v>
      </c>
      <c r="C41" s="55">
        <f>IF(G39=0,IF(C39-C40&gt;0,C39-C40+G40,0),IF(G39-G40&lt;0,G40-G39+C39,0))</f>
        <v>464</v>
      </c>
      <c r="D41" s="55">
        <f>IF(H39=0,IF(D39-D40&gt;0,D39-D40+H40,0),IF(H39-H40&lt;0,H40-H39+D39,0))</f>
        <v>615</v>
      </c>
      <c r="E41" s="116" t="s">
        <v>372</v>
      </c>
      <c r="F41" s="117" t="s">
        <v>373</v>
      </c>
      <c r="G41" s="55">
        <f>IF(C39=0,IF(G39-G40&gt;0,G39-G40+C40,0),IF(C39-C40&lt;0,C40-C39+G40,0))</f>
        <v>0</v>
      </c>
      <c r="H41" s="55">
        <f>IF(D39=0,IF(H39-H40&gt;0,H39-H40+D40,0),IF(D39-D40&lt;0,D40-D39+H40,0))</f>
        <v>0</v>
      </c>
      <c r="I41" s="118"/>
      <c r="J41" s="118"/>
      <c r="K41" s="118"/>
      <c r="L41" s="118"/>
      <c r="M41" s="118"/>
      <c r="N41" s="118"/>
      <c r="O41" s="118"/>
      <c r="P41" s="118"/>
      <c r="Q41" s="118"/>
      <c r="R41" s="118"/>
    </row>
    <row r="42" spans="1:18">
      <c r="A42" s="119" t="s">
        <v>374</v>
      </c>
      <c r="B42" s="290" t="s">
        <v>375</v>
      </c>
      <c r="C42" s="56">
        <f>C33+C35+C39</f>
        <v>1344</v>
      </c>
      <c r="D42" s="56">
        <f>D33+D35+D39</f>
        <v>1766</v>
      </c>
      <c r="E42" s="119" t="s">
        <v>376</v>
      </c>
      <c r="F42" s="120" t="s">
        <v>377</v>
      </c>
      <c r="G42" s="60">
        <f>G39+G33</f>
        <v>1344</v>
      </c>
      <c r="H42" s="60">
        <f>H39+H33</f>
        <v>1766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</row>
    <row r="43" spans="1:18">
      <c r="A43" s="321"/>
      <c r="B43" s="448"/>
      <c r="C43" s="449"/>
      <c r="D43" s="449"/>
      <c r="E43" s="450"/>
      <c r="F43" s="451"/>
      <c r="G43" s="452"/>
      <c r="H43" s="452"/>
    </row>
    <row r="44" spans="1:18">
      <c r="A44" s="322" t="s">
        <v>378</v>
      </c>
      <c r="B44" s="500">
        <v>44278</v>
      </c>
      <c r="C44" s="453" t="s">
        <v>379</v>
      </c>
      <c r="D44" s="503" t="s">
        <v>791</v>
      </c>
      <c r="E44" s="503"/>
      <c r="F44" s="503"/>
      <c r="G44" s="503"/>
      <c r="H44" s="503"/>
      <c r="I44" s="118"/>
      <c r="J44" s="118"/>
      <c r="K44" s="118"/>
      <c r="L44" s="118"/>
      <c r="M44" s="118"/>
      <c r="N44" s="118"/>
      <c r="O44" s="118"/>
    </row>
    <row r="45" spans="1:18">
      <c r="A45" s="31"/>
      <c r="B45" s="456"/>
      <c r="C45" s="452"/>
      <c r="D45" s="452"/>
      <c r="E45" s="451"/>
      <c r="F45" s="451"/>
      <c r="G45" s="455"/>
      <c r="H45" s="455"/>
    </row>
    <row r="46" spans="1:18" ht="12.75" customHeight="1">
      <c r="A46" s="31"/>
      <c r="B46" s="456"/>
      <c r="C46" s="454" t="s">
        <v>775</v>
      </c>
      <c r="D46" s="504" t="s">
        <v>792</v>
      </c>
      <c r="E46" s="504"/>
      <c r="F46" s="504"/>
      <c r="G46" s="504"/>
      <c r="H46" s="504"/>
    </row>
    <row r="47" spans="1:18">
      <c r="A47" s="29"/>
      <c r="B47" s="451"/>
      <c r="C47" s="452"/>
      <c r="D47" s="452"/>
      <c r="E47" s="451"/>
      <c r="F47" s="451"/>
      <c r="G47" s="455"/>
      <c r="H47" s="455"/>
    </row>
    <row r="48" spans="1:18">
      <c r="A48" s="29"/>
      <c r="B48" s="451"/>
      <c r="C48" s="452"/>
      <c r="D48" s="452"/>
      <c r="E48" s="451"/>
      <c r="F48" s="451"/>
      <c r="G48" s="455"/>
      <c r="H48" s="455"/>
    </row>
    <row r="49" spans="1:8">
      <c r="A49" s="29"/>
      <c r="B49" s="451"/>
      <c r="C49" s="452"/>
      <c r="D49" s="452"/>
      <c r="E49" s="451"/>
      <c r="F49" s="451"/>
      <c r="G49" s="455"/>
      <c r="H49" s="455"/>
    </row>
    <row r="50" spans="1:8">
      <c r="A50" s="29"/>
      <c r="B50" s="29"/>
      <c r="C50" s="121"/>
      <c r="D50" s="121"/>
      <c r="E50" s="29"/>
      <c r="F50" s="29"/>
      <c r="G50" s="122"/>
      <c r="H50" s="122"/>
    </row>
    <row r="51" spans="1:8">
      <c r="A51" s="29"/>
      <c r="B51" s="29"/>
      <c r="C51" s="121"/>
      <c r="D51" s="121"/>
      <c r="E51" s="29"/>
      <c r="F51" s="29"/>
      <c r="G51" s="122"/>
      <c r="H51" s="122"/>
    </row>
    <row r="52" spans="1:8">
      <c r="A52" s="29"/>
      <c r="B52" s="29"/>
      <c r="C52" s="121"/>
      <c r="D52" s="121"/>
      <c r="E52" s="29"/>
      <c r="F52" s="29"/>
      <c r="G52" s="122"/>
      <c r="H52" s="122"/>
    </row>
    <row r="53" spans="1:8">
      <c r="A53" s="29"/>
      <c r="B53" s="29"/>
      <c r="C53" s="121"/>
      <c r="D53" s="121"/>
      <c r="E53" s="29"/>
      <c r="F53" s="29"/>
      <c r="G53" s="122"/>
      <c r="H53" s="122"/>
    </row>
    <row r="54" spans="1:8">
      <c r="A54" s="29"/>
      <c r="B54" s="29"/>
      <c r="C54" s="121"/>
      <c r="D54" s="121"/>
      <c r="E54" s="29"/>
      <c r="F54" s="29"/>
      <c r="G54" s="122"/>
      <c r="H54" s="122"/>
    </row>
    <row r="55" spans="1:8">
      <c r="A55" s="29"/>
      <c r="B55" s="29"/>
      <c r="C55" s="121"/>
      <c r="D55" s="121"/>
      <c r="E55" s="29"/>
      <c r="F55" s="29"/>
      <c r="G55" s="122"/>
      <c r="H55" s="122"/>
    </row>
    <row r="56" spans="1:8">
      <c r="A56" s="29"/>
      <c r="B56" s="29"/>
      <c r="C56" s="121"/>
      <c r="D56" s="121"/>
      <c r="E56" s="29"/>
      <c r="F56" s="29"/>
      <c r="G56" s="122"/>
      <c r="H56" s="122"/>
    </row>
    <row r="57" spans="1:8">
      <c r="A57" s="29"/>
      <c r="B57" s="29"/>
      <c r="C57" s="121"/>
      <c r="D57" s="121"/>
      <c r="E57" s="29"/>
      <c r="F57" s="29"/>
      <c r="G57" s="122"/>
      <c r="H57" s="122"/>
    </row>
    <row r="58" spans="1:8">
      <c r="A58" s="29"/>
      <c r="B58" s="29"/>
      <c r="C58" s="121"/>
      <c r="D58" s="121"/>
      <c r="E58" s="29"/>
      <c r="F58" s="29"/>
      <c r="G58" s="122"/>
      <c r="H58" s="122"/>
    </row>
    <row r="59" spans="1:8">
      <c r="A59" s="29"/>
      <c r="B59" s="29"/>
      <c r="C59" s="121"/>
      <c r="D59" s="121"/>
      <c r="E59" s="29"/>
      <c r="F59" s="29"/>
      <c r="G59" s="122"/>
      <c r="H59" s="122"/>
    </row>
    <row r="60" spans="1:8">
      <c r="A60" s="29"/>
      <c r="B60" s="29"/>
      <c r="C60" s="121"/>
      <c r="D60" s="121"/>
      <c r="E60" s="29"/>
      <c r="F60" s="29"/>
      <c r="G60" s="122"/>
      <c r="H60" s="122"/>
    </row>
    <row r="61" spans="1:8">
      <c r="A61" s="29"/>
      <c r="B61" s="29"/>
      <c r="C61" s="121"/>
      <c r="D61" s="121"/>
      <c r="E61" s="29"/>
      <c r="F61" s="29"/>
      <c r="G61" s="122"/>
      <c r="H61" s="122"/>
    </row>
    <row r="62" spans="1:8">
      <c r="A62" s="29"/>
      <c r="B62" s="29"/>
      <c r="C62" s="121"/>
      <c r="D62" s="121"/>
      <c r="E62" s="29"/>
      <c r="F62" s="29"/>
      <c r="G62" s="122"/>
      <c r="H62" s="122"/>
    </row>
    <row r="63" spans="1:8">
      <c r="A63" s="29"/>
      <c r="B63" s="29"/>
      <c r="C63" s="121"/>
      <c r="D63" s="121"/>
      <c r="E63" s="29"/>
      <c r="F63" s="29"/>
      <c r="G63" s="122"/>
      <c r="H63" s="122"/>
    </row>
    <row r="64" spans="1:8">
      <c r="A64" s="29"/>
      <c r="B64" s="29"/>
      <c r="C64" s="121"/>
      <c r="D64" s="121"/>
      <c r="E64" s="29"/>
      <c r="F64" s="29"/>
      <c r="G64" s="122"/>
      <c r="H64" s="122"/>
    </row>
    <row r="65" spans="1:8">
      <c r="A65" s="29"/>
      <c r="B65" s="29"/>
      <c r="C65" s="121"/>
      <c r="D65" s="121"/>
      <c r="E65" s="29"/>
      <c r="F65" s="29"/>
      <c r="G65" s="122"/>
      <c r="H65" s="122"/>
    </row>
    <row r="66" spans="1:8">
      <c r="A66" s="29"/>
      <c r="B66" s="29"/>
      <c r="C66" s="121"/>
      <c r="D66" s="121"/>
      <c r="E66" s="29"/>
      <c r="F66" s="29"/>
      <c r="G66" s="122"/>
      <c r="H66" s="122"/>
    </row>
    <row r="67" spans="1:8">
      <c r="A67" s="29"/>
      <c r="B67" s="29"/>
      <c r="C67" s="121"/>
      <c r="D67" s="121"/>
      <c r="E67" s="29"/>
      <c r="F67" s="29"/>
      <c r="G67" s="122"/>
      <c r="H67" s="122"/>
    </row>
    <row r="68" spans="1:8">
      <c r="A68" s="29"/>
      <c r="B68" s="29"/>
      <c r="C68" s="121"/>
      <c r="D68" s="121"/>
      <c r="E68" s="29"/>
      <c r="F68" s="29"/>
      <c r="G68" s="122"/>
      <c r="H68" s="122"/>
    </row>
    <row r="69" spans="1:8">
      <c r="A69" s="29"/>
      <c r="B69" s="29"/>
      <c r="C69" s="121"/>
      <c r="D69" s="121"/>
      <c r="E69" s="29"/>
      <c r="F69" s="29"/>
      <c r="G69" s="122"/>
      <c r="H69" s="122"/>
    </row>
    <row r="70" spans="1:8">
      <c r="A70" s="29"/>
      <c r="B70" s="29"/>
      <c r="C70" s="121"/>
      <c r="D70" s="121"/>
      <c r="E70" s="29"/>
      <c r="F70" s="29"/>
      <c r="G70" s="122"/>
      <c r="H70" s="122"/>
    </row>
    <row r="71" spans="1:8">
      <c r="A71" s="29"/>
      <c r="B71" s="29"/>
      <c r="C71" s="121"/>
      <c r="D71" s="121"/>
      <c r="E71" s="29"/>
      <c r="F71" s="29"/>
      <c r="G71" s="122"/>
      <c r="H71" s="122"/>
    </row>
    <row r="72" spans="1:8">
      <c r="A72" s="29"/>
      <c r="B72" s="29"/>
      <c r="C72" s="121"/>
      <c r="D72" s="121"/>
      <c r="E72" s="29"/>
      <c r="F72" s="29"/>
      <c r="G72" s="122"/>
      <c r="H72" s="122"/>
    </row>
    <row r="73" spans="1:8">
      <c r="A73" s="29"/>
      <c r="B73" s="29"/>
      <c r="C73" s="121"/>
      <c r="D73" s="121"/>
      <c r="E73" s="29"/>
      <c r="F73" s="29"/>
      <c r="G73" s="122"/>
      <c r="H73" s="122"/>
    </row>
    <row r="74" spans="1:8">
      <c r="A74" s="29"/>
      <c r="B74" s="29"/>
      <c r="C74" s="121"/>
      <c r="D74" s="121"/>
      <c r="E74" s="29"/>
      <c r="F74" s="29"/>
      <c r="G74" s="122"/>
      <c r="H74" s="122"/>
    </row>
    <row r="75" spans="1:8">
      <c r="A75" s="29"/>
      <c r="B75" s="29"/>
      <c r="C75" s="121"/>
      <c r="D75" s="121"/>
      <c r="E75" s="29"/>
      <c r="F75" s="29"/>
      <c r="G75" s="122"/>
      <c r="H75" s="122"/>
    </row>
    <row r="76" spans="1:8">
      <c r="A76" s="29"/>
      <c r="B76" s="29"/>
      <c r="C76" s="121"/>
      <c r="D76" s="121"/>
      <c r="E76" s="29"/>
      <c r="F76" s="29"/>
      <c r="G76" s="122"/>
      <c r="H76" s="122"/>
    </row>
    <row r="77" spans="1:8">
      <c r="A77" s="29"/>
      <c r="B77" s="29"/>
      <c r="C77" s="121"/>
      <c r="D77" s="121"/>
      <c r="E77" s="29"/>
      <c r="F77" s="29"/>
      <c r="G77" s="122"/>
      <c r="H77" s="122"/>
    </row>
    <row r="78" spans="1:8">
      <c r="A78" s="29"/>
      <c r="B78" s="29"/>
      <c r="C78" s="121"/>
      <c r="D78" s="121"/>
      <c r="E78" s="29"/>
      <c r="F78" s="29"/>
      <c r="G78" s="122"/>
      <c r="H78" s="122"/>
    </row>
    <row r="79" spans="1:8">
      <c r="A79" s="29"/>
      <c r="B79" s="29"/>
      <c r="C79" s="121"/>
      <c r="D79" s="121"/>
      <c r="E79" s="29"/>
      <c r="F79" s="29"/>
      <c r="G79" s="122"/>
      <c r="H79" s="122"/>
    </row>
    <row r="80" spans="1:8">
      <c r="A80" s="29"/>
      <c r="B80" s="29"/>
      <c r="C80" s="121"/>
      <c r="D80" s="121"/>
      <c r="E80" s="29"/>
      <c r="F80" s="29"/>
      <c r="G80" s="122"/>
      <c r="H80" s="122"/>
    </row>
    <row r="81" spans="1:8">
      <c r="A81" s="29"/>
      <c r="B81" s="29"/>
      <c r="C81" s="121"/>
      <c r="D81" s="121"/>
      <c r="E81" s="29"/>
      <c r="F81" s="29"/>
      <c r="G81" s="122"/>
      <c r="H81" s="122"/>
    </row>
    <row r="82" spans="1:8">
      <c r="A82" s="29"/>
      <c r="B82" s="29"/>
      <c r="C82" s="121"/>
      <c r="D82" s="121"/>
      <c r="E82" s="29"/>
      <c r="F82" s="29"/>
      <c r="G82" s="122"/>
      <c r="H82" s="122"/>
    </row>
    <row r="83" spans="1:8">
      <c r="A83" s="29"/>
      <c r="B83" s="29"/>
      <c r="C83" s="121"/>
      <c r="D83" s="121"/>
      <c r="E83" s="29"/>
      <c r="F83" s="29"/>
      <c r="G83" s="122"/>
      <c r="H83" s="122"/>
    </row>
    <row r="84" spans="1:8">
      <c r="A84" s="29"/>
      <c r="B84" s="29"/>
      <c r="C84" s="121"/>
      <c r="D84" s="121"/>
      <c r="E84" s="29"/>
      <c r="F84" s="29"/>
      <c r="G84" s="122"/>
      <c r="H84" s="122"/>
    </row>
    <row r="85" spans="1:8">
      <c r="A85" s="29"/>
      <c r="B85" s="29"/>
      <c r="C85" s="121"/>
      <c r="D85" s="121"/>
      <c r="E85" s="29"/>
      <c r="F85" s="29"/>
      <c r="G85" s="122"/>
      <c r="H85" s="122"/>
    </row>
    <row r="86" spans="1:8">
      <c r="A86" s="29"/>
      <c r="B86" s="29"/>
      <c r="C86" s="121"/>
      <c r="D86" s="121"/>
      <c r="E86" s="29"/>
      <c r="F86" s="29"/>
      <c r="G86" s="122"/>
      <c r="H86" s="122"/>
    </row>
    <row r="87" spans="1:8">
      <c r="A87" s="29"/>
      <c r="B87" s="29"/>
      <c r="C87" s="121"/>
      <c r="D87" s="121"/>
      <c r="E87" s="29"/>
      <c r="F87" s="29"/>
      <c r="G87" s="122"/>
      <c r="H87" s="122"/>
    </row>
    <row r="88" spans="1:8">
      <c r="A88" s="29"/>
      <c r="B88" s="29"/>
      <c r="C88" s="121"/>
      <c r="D88" s="121"/>
      <c r="E88" s="29"/>
      <c r="F88" s="29"/>
      <c r="G88" s="122"/>
      <c r="H88" s="122"/>
    </row>
    <row r="89" spans="1:8">
      <c r="A89" s="29"/>
      <c r="B89" s="29"/>
      <c r="C89" s="121"/>
      <c r="D89" s="121"/>
      <c r="E89" s="29"/>
      <c r="F89" s="29"/>
      <c r="G89" s="122"/>
      <c r="H89" s="122"/>
    </row>
    <row r="90" spans="1:8">
      <c r="A90" s="29"/>
      <c r="B90" s="29"/>
      <c r="C90" s="121"/>
      <c r="D90" s="121"/>
      <c r="E90" s="29"/>
      <c r="F90" s="29"/>
      <c r="G90" s="122"/>
      <c r="H90" s="122"/>
    </row>
    <row r="91" spans="1:8">
      <c r="A91" s="29"/>
      <c r="B91" s="29"/>
      <c r="C91" s="121"/>
      <c r="D91" s="121"/>
      <c r="E91" s="29"/>
      <c r="F91" s="29"/>
      <c r="G91" s="122"/>
      <c r="H91" s="122"/>
    </row>
    <row r="92" spans="1:8">
      <c r="A92" s="29"/>
      <c r="B92" s="29"/>
      <c r="C92" s="121"/>
      <c r="D92" s="121"/>
      <c r="E92" s="29"/>
      <c r="F92" s="29"/>
      <c r="G92" s="122"/>
      <c r="H92" s="122"/>
    </row>
    <row r="93" spans="1:8">
      <c r="A93" s="29"/>
      <c r="B93" s="29"/>
      <c r="C93" s="121"/>
      <c r="D93" s="121"/>
      <c r="E93" s="29"/>
      <c r="F93" s="29"/>
      <c r="G93" s="122"/>
      <c r="H93" s="122"/>
    </row>
    <row r="94" spans="1:8">
      <c r="A94" s="29"/>
      <c r="B94" s="29"/>
      <c r="C94" s="121"/>
      <c r="D94" s="121"/>
      <c r="E94" s="29"/>
      <c r="F94" s="29"/>
      <c r="G94" s="122"/>
      <c r="H94" s="122"/>
    </row>
    <row r="95" spans="1:8">
      <c r="A95" s="29"/>
      <c r="B95" s="29"/>
      <c r="C95" s="121"/>
      <c r="D95" s="121"/>
      <c r="E95" s="29"/>
      <c r="F95" s="29"/>
      <c r="G95" s="122"/>
      <c r="H95" s="122"/>
    </row>
    <row r="96" spans="1:8">
      <c r="A96" s="29"/>
      <c r="B96" s="29"/>
      <c r="C96" s="121"/>
      <c r="D96" s="121"/>
      <c r="E96" s="29"/>
      <c r="F96" s="29"/>
      <c r="G96" s="122"/>
      <c r="H96" s="122"/>
    </row>
    <row r="97" spans="1:8">
      <c r="A97" s="29"/>
      <c r="B97" s="29"/>
      <c r="C97" s="121"/>
      <c r="D97" s="121"/>
      <c r="E97" s="29"/>
      <c r="F97" s="29"/>
      <c r="G97" s="122"/>
      <c r="H97" s="122"/>
    </row>
    <row r="98" spans="1:8">
      <c r="A98" s="29"/>
      <c r="B98" s="29"/>
      <c r="C98" s="121"/>
      <c r="D98" s="121"/>
      <c r="E98" s="29"/>
      <c r="F98" s="29"/>
      <c r="G98" s="122"/>
      <c r="H98" s="122"/>
    </row>
    <row r="99" spans="1:8">
      <c r="A99" s="29"/>
      <c r="B99" s="29"/>
      <c r="C99" s="121"/>
      <c r="D99" s="121"/>
      <c r="E99" s="29"/>
      <c r="F99" s="29"/>
      <c r="G99" s="122"/>
      <c r="H99" s="122"/>
    </row>
    <row r="100" spans="1:8">
      <c r="A100" s="29"/>
      <c r="B100" s="29"/>
      <c r="C100" s="121"/>
      <c r="D100" s="121"/>
      <c r="E100" s="29"/>
      <c r="F100" s="29"/>
      <c r="G100" s="122"/>
      <c r="H100" s="122"/>
    </row>
    <row r="101" spans="1:8">
      <c r="A101" s="29"/>
      <c r="B101" s="29"/>
      <c r="C101" s="121"/>
      <c r="D101" s="121"/>
      <c r="E101" s="29"/>
      <c r="F101" s="29"/>
      <c r="G101" s="122"/>
      <c r="H101" s="122"/>
    </row>
    <row r="102" spans="1:8">
      <c r="A102" s="29"/>
      <c r="B102" s="29"/>
      <c r="C102" s="121"/>
      <c r="D102" s="121"/>
      <c r="E102" s="29"/>
      <c r="F102" s="29"/>
      <c r="G102" s="122"/>
      <c r="H102" s="122"/>
    </row>
    <row r="103" spans="1:8">
      <c r="A103" s="29"/>
      <c r="B103" s="29"/>
      <c r="C103" s="30"/>
      <c r="D103" s="30"/>
      <c r="E103" s="29"/>
      <c r="F103" s="29"/>
    </row>
    <row r="104" spans="1:8">
      <c r="A104" s="29"/>
      <c r="B104" s="29"/>
      <c r="C104" s="30"/>
      <c r="D104" s="30"/>
      <c r="E104" s="29"/>
      <c r="F104" s="29"/>
    </row>
    <row r="105" spans="1:8">
      <c r="A105" s="29"/>
      <c r="B105" s="29"/>
      <c r="C105" s="30"/>
      <c r="D105" s="30"/>
      <c r="E105" s="29"/>
      <c r="F105" s="29"/>
    </row>
    <row r="106" spans="1:8">
      <c r="A106" s="29"/>
      <c r="B106" s="29"/>
      <c r="C106" s="30"/>
      <c r="D106" s="30"/>
      <c r="E106" s="29"/>
      <c r="F106" s="29"/>
    </row>
    <row r="107" spans="1:8">
      <c r="A107" s="29"/>
      <c r="B107" s="29"/>
      <c r="C107" s="30"/>
      <c r="D107" s="30"/>
      <c r="E107" s="29"/>
      <c r="F107" s="29"/>
    </row>
    <row r="108" spans="1:8">
      <c r="A108" s="29"/>
      <c r="B108" s="29"/>
      <c r="C108" s="30"/>
      <c r="D108" s="30"/>
      <c r="E108" s="29"/>
      <c r="F108" s="29"/>
    </row>
    <row r="109" spans="1:8">
      <c r="A109" s="29"/>
      <c r="B109" s="29"/>
      <c r="C109" s="30"/>
      <c r="D109" s="30"/>
      <c r="E109" s="29"/>
      <c r="F109" s="29"/>
    </row>
    <row r="110" spans="1:8">
      <c r="A110" s="29"/>
      <c r="B110" s="29"/>
      <c r="C110" s="30"/>
      <c r="D110" s="30"/>
      <c r="E110" s="29"/>
      <c r="F110" s="29"/>
    </row>
    <row r="111" spans="1:8">
      <c r="A111" s="29"/>
      <c r="B111" s="29"/>
      <c r="C111" s="30"/>
      <c r="D111" s="30"/>
      <c r="E111" s="29"/>
      <c r="F111" s="29"/>
    </row>
    <row r="112" spans="1:8">
      <c r="A112" s="29"/>
      <c r="B112" s="29"/>
      <c r="C112" s="30"/>
      <c r="D112" s="30"/>
      <c r="E112" s="29"/>
      <c r="F112" s="29"/>
    </row>
    <row r="113" spans="1:6">
      <c r="A113" s="29"/>
      <c r="B113" s="29"/>
      <c r="C113" s="30"/>
      <c r="D113" s="30"/>
      <c r="E113" s="29"/>
      <c r="F113" s="29"/>
    </row>
    <row r="114" spans="1:6">
      <c r="A114" s="29"/>
      <c r="B114" s="29"/>
      <c r="C114" s="30"/>
      <c r="D114" s="30"/>
      <c r="E114" s="29"/>
      <c r="F114" s="29"/>
    </row>
    <row r="115" spans="1:6">
      <c r="A115" s="29"/>
      <c r="B115" s="29"/>
      <c r="C115" s="30"/>
      <c r="D115" s="30"/>
      <c r="E115" s="29"/>
      <c r="F115" s="29"/>
    </row>
    <row r="116" spans="1:6">
      <c r="A116" s="29"/>
      <c r="B116" s="29"/>
      <c r="C116" s="30"/>
      <c r="D116" s="30"/>
      <c r="E116" s="29"/>
      <c r="F116" s="29"/>
    </row>
    <row r="117" spans="1:6">
      <c r="A117" s="29"/>
      <c r="B117" s="29"/>
      <c r="C117" s="30"/>
      <c r="D117" s="30"/>
      <c r="E117" s="29"/>
      <c r="F117" s="29"/>
    </row>
    <row r="118" spans="1:6">
      <c r="A118" s="29"/>
      <c r="B118" s="29"/>
      <c r="C118" s="30"/>
      <c r="D118" s="30"/>
      <c r="E118" s="29"/>
      <c r="F118" s="29"/>
    </row>
    <row r="119" spans="1:6">
      <c r="A119" s="29"/>
      <c r="B119" s="29"/>
      <c r="C119" s="30"/>
      <c r="D119" s="30"/>
      <c r="E119" s="29"/>
      <c r="F119" s="29"/>
    </row>
    <row r="120" spans="1:6">
      <c r="A120" s="29"/>
      <c r="B120" s="29"/>
      <c r="C120" s="30"/>
      <c r="D120" s="30"/>
      <c r="E120" s="29"/>
      <c r="F120" s="29"/>
    </row>
    <row r="121" spans="1:6">
      <c r="A121" s="29"/>
      <c r="B121" s="29"/>
      <c r="C121" s="30"/>
      <c r="D121" s="30"/>
      <c r="E121" s="29"/>
      <c r="F121" s="29"/>
    </row>
    <row r="122" spans="1:6">
      <c r="A122" s="29"/>
      <c r="B122" s="29"/>
      <c r="C122" s="30"/>
      <c r="D122" s="30"/>
      <c r="E122" s="29"/>
      <c r="F122" s="29"/>
    </row>
    <row r="123" spans="1:6">
      <c r="A123" s="29"/>
      <c r="B123" s="29"/>
      <c r="C123" s="30"/>
      <c r="D123" s="30"/>
      <c r="E123" s="29"/>
      <c r="F123" s="29"/>
    </row>
    <row r="124" spans="1:6">
      <c r="A124" s="29"/>
      <c r="B124" s="29"/>
      <c r="C124" s="30"/>
      <c r="D124" s="30"/>
      <c r="E124" s="29"/>
      <c r="F124" s="29"/>
    </row>
    <row r="125" spans="1:6">
      <c r="A125" s="29"/>
      <c r="B125" s="29"/>
      <c r="C125" s="30"/>
      <c r="D125" s="30"/>
      <c r="E125" s="29"/>
      <c r="F125" s="29"/>
    </row>
    <row r="126" spans="1:6">
      <c r="A126" s="29"/>
      <c r="B126" s="29"/>
      <c r="C126" s="30"/>
      <c r="D126" s="30"/>
      <c r="E126" s="29"/>
      <c r="F126" s="29"/>
    </row>
    <row r="127" spans="1:6">
      <c r="A127" s="29"/>
      <c r="B127" s="29"/>
      <c r="C127" s="30"/>
      <c r="D127" s="30"/>
      <c r="E127" s="29"/>
      <c r="F127" s="29"/>
    </row>
    <row r="128" spans="1:6">
      <c r="A128" s="29"/>
      <c r="B128" s="29"/>
      <c r="C128" s="30"/>
      <c r="D128" s="30"/>
      <c r="E128" s="29"/>
      <c r="F128" s="29"/>
    </row>
    <row r="129" spans="1:6">
      <c r="A129" s="29"/>
      <c r="B129" s="29"/>
      <c r="C129" s="30"/>
      <c r="D129" s="30"/>
      <c r="E129" s="29"/>
      <c r="F129" s="29"/>
    </row>
    <row r="130" spans="1:6">
      <c r="A130" s="29"/>
      <c r="B130" s="29"/>
      <c r="C130" s="30"/>
      <c r="D130" s="30"/>
      <c r="E130" s="29"/>
      <c r="F130" s="29"/>
    </row>
    <row r="131" spans="1:6">
      <c r="A131" s="29"/>
      <c r="B131" s="29"/>
      <c r="C131" s="30"/>
      <c r="D131" s="30"/>
      <c r="E131" s="29"/>
      <c r="F131" s="29"/>
    </row>
    <row r="132" spans="1:6">
      <c r="A132" s="29"/>
      <c r="B132" s="29"/>
      <c r="C132" s="30"/>
      <c r="D132" s="30"/>
      <c r="E132" s="29"/>
      <c r="F132" s="29"/>
    </row>
    <row r="133" spans="1:6">
      <c r="A133" s="29"/>
      <c r="B133" s="29"/>
      <c r="C133" s="30"/>
      <c r="D133" s="30"/>
      <c r="E133" s="29"/>
      <c r="F133" s="29"/>
    </row>
    <row r="134" spans="1:6">
      <c r="A134" s="29"/>
      <c r="B134" s="29"/>
      <c r="C134" s="30"/>
      <c r="D134" s="30"/>
      <c r="E134" s="29"/>
      <c r="F134" s="29"/>
    </row>
    <row r="135" spans="1:6">
      <c r="A135" s="29"/>
      <c r="B135" s="29"/>
      <c r="C135" s="30"/>
      <c r="D135" s="30"/>
      <c r="E135" s="29"/>
      <c r="F135" s="29"/>
    </row>
    <row r="136" spans="1:6">
      <c r="A136" s="29"/>
      <c r="B136" s="29"/>
      <c r="C136" s="30"/>
      <c r="D136" s="30"/>
      <c r="E136" s="29"/>
      <c r="F136" s="29"/>
    </row>
    <row r="137" spans="1:6">
      <c r="A137" s="29"/>
      <c r="B137" s="29"/>
      <c r="C137" s="30"/>
      <c r="D137" s="30"/>
      <c r="E137" s="29"/>
      <c r="F137" s="29"/>
    </row>
    <row r="138" spans="1:6">
      <c r="A138" s="29"/>
      <c r="B138" s="29"/>
      <c r="C138" s="30"/>
      <c r="D138" s="30"/>
      <c r="E138" s="29"/>
      <c r="F138" s="29"/>
    </row>
    <row r="139" spans="1:6">
      <c r="A139" s="29"/>
      <c r="B139" s="29"/>
      <c r="C139" s="30"/>
      <c r="D139" s="30"/>
      <c r="E139" s="29"/>
      <c r="F139" s="29"/>
    </row>
    <row r="140" spans="1:6">
      <c r="A140" s="29"/>
      <c r="B140" s="29"/>
      <c r="C140" s="30"/>
      <c r="D140" s="30"/>
      <c r="E140" s="29"/>
      <c r="F140" s="29"/>
    </row>
    <row r="141" spans="1:6">
      <c r="A141" s="29"/>
      <c r="B141" s="29"/>
      <c r="C141" s="30"/>
      <c r="D141" s="30"/>
      <c r="E141" s="29"/>
      <c r="F141" s="29"/>
    </row>
    <row r="142" spans="1:6">
      <c r="A142" s="29"/>
      <c r="B142" s="29"/>
      <c r="C142" s="30"/>
      <c r="D142" s="30"/>
      <c r="E142" s="29"/>
      <c r="F142" s="29"/>
    </row>
    <row r="143" spans="1:6">
      <c r="A143" s="29"/>
      <c r="B143" s="29"/>
      <c r="C143" s="30"/>
      <c r="D143" s="30"/>
      <c r="E143" s="29"/>
      <c r="F143" s="29"/>
    </row>
    <row r="144" spans="1:6">
      <c r="A144" s="29"/>
      <c r="B144" s="29"/>
      <c r="C144" s="30"/>
      <c r="D144" s="30"/>
      <c r="E144" s="29"/>
      <c r="F144" s="29"/>
    </row>
    <row r="145" spans="1:6">
      <c r="A145" s="29"/>
      <c r="B145" s="29"/>
      <c r="C145" s="30"/>
      <c r="D145" s="30"/>
      <c r="E145" s="29"/>
      <c r="F145" s="29"/>
    </row>
    <row r="146" spans="1:6">
      <c r="A146" s="29"/>
      <c r="B146" s="29"/>
      <c r="C146" s="30"/>
      <c r="D146" s="30"/>
      <c r="E146" s="29"/>
      <c r="F146" s="29"/>
    </row>
    <row r="147" spans="1:6">
      <c r="A147" s="29"/>
      <c r="B147" s="29"/>
      <c r="C147" s="30"/>
      <c r="D147" s="30"/>
      <c r="E147" s="29"/>
      <c r="F147" s="29"/>
    </row>
    <row r="148" spans="1:6">
      <c r="A148" s="29"/>
      <c r="B148" s="29"/>
      <c r="C148" s="30"/>
      <c r="D148" s="30"/>
      <c r="E148" s="29"/>
      <c r="F148" s="29"/>
    </row>
    <row r="149" spans="1:6">
      <c r="A149" s="29"/>
      <c r="B149" s="29"/>
      <c r="C149" s="30"/>
      <c r="D149" s="30"/>
      <c r="E149" s="29"/>
      <c r="F149" s="29"/>
    </row>
    <row r="150" spans="1:6">
      <c r="A150" s="29"/>
      <c r="B150" s="29"/>
      <c r="C150" s="30"/>
      <c r="D150" s="30"/>
      <c r="E150" s="29"/>
      <c r="F150" s="29"/>
    </row>
    <row r="151" spans="1:6">
      <c r="A151" s="29"/>
      <c r="B151" s="29"/>
      <c r="C151" s="30"/>
      <c r="D151" s="30"/>
      <c r="E151" s="29"/>
      <c r="F151" s="29"/>
    </row>
    <row r="152" spans="1:6">
      <c r="A152" s="29"/>
      <c r="B152" s="29"/>
      <c r="C152" s="30"/>
      <c r="D152" s="30"/>
      <c r="E152" s="29"/>
      <c r="F152" s="29"/>
    </row>
    <row r="153" spans="1:6">
      <c r="A153" s="29"/>
      <c r="B153" s="29"/>
      <c r="C153" s="30"/>
      <c r="D153" s="30"/>
      <c r="E153" s="29"/>
      <c r="F153" s="29"/>
    </row>
    <row r="154" spans="1:6">
      <c r="A154" s="29"/>
      <c r="B154" s="29"/>
      <c r="C154" s="30"/>
      <c r="D154" s="30"/>
      <c r="E154" s="29"/>
      <c r="F154" s="29"/>
    </row>
    <row r="155" spans="1:6">
      <c r="A155" s="29"/>
      <c r="B155" s="29"/>
      <c r="C155" s="30"/>
      <c r="D155" s="30"/>
      <c r="E155" s="29"/>
      <c r="F155" s="29"/>
    </row>
    <row r="156" spans="1:6">
      <c r="A156" s="29"/>
      <c r="B156" s="29"/>
      <c r="C156" s="30"/>
      <c r="D156" s="30"/>
      <c r="E156" s="29"/>
      <c r="F156" s="29"/>
    </row>
    <row r="157" spans="1:6">
      <c r="A157" s="29"/>
      <c r="B157" s="29"/>
      <c r="C157" s="30"/>
      <c r="D157" s="30"/>
      <c r="E157" s="29"/>
      <c r="F157" s="29"/>
    </row>
    <row r="158" spans="1:6">
      <c r="A158" s="29"/>
      <c r="B158" s="29"/>
      <c r="C158" s="30"/>
      <c r="D158" s="30"/>
      <c r="E158" s="29"/>
      <c r="F158" s="29"/>
    </row>
    <row r="159" spans="1:6">
      <c r="A159" s="29"/>
      <c r="B159" s="29"/>
      <c r="C159" s="30"/>
      <c r="D159" s="30"/>
      <c r="E159" s="29"/>
      <c r="F159" s="29"/>
    </row>
    <row r="160" spans="1:6">
      <c r="A160" s="29"/>
      <c r="B160" s="29"/>
      <c r="C160" s="30"/>
      <c r="D160" s="30"/>
      <c r="E160" s="29"/>
      <c r="F160" s="29"/>
    </row>
    <row r="161" spans="1:6">
      <c r="A161" s="29"/>
      <c r="B161" s="29"/>
      <c r="C161" s="30"/>
      <c r="D161" s="30"/>
      <c r="E161" s="29"/>
      <c r="F161" s="29"/>
    </row>
    <row r="162" spans="1:6">
      <c r="A162" s="29"/>
      <c r="B162" s="29"/>
      <c r="C162" s="30"/>
      <c r="D162" s="30"/>
      <c r="E162" s="29"/>
      <c r="F162" s="29"/>
    </row>
    <row r="163" spans="1:6">
      <c r="A163" s="29"/>
      <c r="B163" s="29"/>
      <c r="C163" s="30"/>
      <c r="D163" s="30"/>
      <c r="E163" s="29"/>
      <c r="F163" s="29"/>
    </row>
    <row r="164" spans="1:6">
      <c r="A164" s="29"/>
      <c r="B164" s="29"/>
      <c r="C164" s="30"/>
      <c r="D164" s="30"/>
      <c r="E164" s="29"/>
      <c r="F164" s="29"/>
    </row>
    <row r="165" spans="1:6">
      <c r="A165" s="29"/>
      <c r="B165" s="29"/>
      <c r="C165" s="30"/>
      <c r="D165" s="30"/>
      <c r="E165" s="29"/>
      <c r="F165" s="29"/>
    </row>
    <row r="166" spans="1:6">
      <c r="A166" s="29"/>
      <c r="B166" s="29"/>
      <c r="C166" s="30"/>
      <c r="D166" s="30"/>
      <c r="E166" s="29"/>
      <c r="F166" s="29"/>
    </row>
    <row r="167" spans="1:6">
      <c r="A167" s="29"/>
      <c r="B167" s="29"/>
      <c r="C167" s="30"/>
      <c r="D167" s="30"/>
      <c r="E167" s="29"/>
      <c r="F167" s="29"/>
    </row>
    <row r="168" spans="1:6">
      <c r="A168" s="29"/>
      <c r="B168" s="29"/>
      <c r="C168" s="30"/>
      <c r="D168" s="30"/>
      <c r="E168" s="29"/>
      <c r="F168" s="29"/>
    </row>
    <row r="169" spans="1:6">
      <c r="A169" s="29"/>
      <c r="B169" s="29"/>
      <c r="C169" s="30"/>
      <c r="D169" s="30"/>
      <c r="E169" s="29"/>
      <c r="F169" s="29"/>
    </row>
    <row r="170" spans="1:6">
      <c r="A170" s="29"/>
      <c r="B170" s="29"/>
      <c r="C170" s="30"/>
      <c r="D170" s="30"/>
      <c r="E170" s="29"/>
      <c r="F170" s="29"/>
    </row>
    <row r="171" spans="1:6">
      <c r="A171" s="29"/>
      <c r="B171" s="29"/>
      <c r="C171" s="30"/>
      <c r="D171" s="30"/>
      <c r="E171" s="29"/>
      <c r="F171" s="29"/>
    </row>
    <row r="172" spans="1:6">
      <c r="A172" s="29"/>
      <c r="B172" s="29"/>
      <c r="C172" s="30"/>
      <c r="D172" s="30"/>
      <c r="E172" s="29"/>
      <c r="F172" s="29"/>
    </row>
    <row r="173" spans="1:6">
      <c r="A173" s="29"/>
      <c r="B173" s="29"/>
      <c r="C173" s="30"/>
      <c r="D173" s="30"/>
      <c r="E173" s="29"/>
      <c r="F173" s="29"/>
    </row>
    <row r="174" spans="1:6">
      <c r="A174" s="29"/>
      <c r="B174" s="29"/>
      <c r="C174" s="30"/>
      <c r="D174" s="30"/>
      <c r="E174" s="29"/>
      <c r="F174" s="29"/>
    </row>
    <row r="175" spans="1:6">
      <c r="A175" s="29"/>
      <c r="B175" s="29"/>
      <c r="C175" s="30"/>
      <c r="D175" s="30"/>
      <c r="E175" s="29"/>
      <c r="F175" s="29"/>
    </row>
    <row r="176" spans="1:6">
      <c r="A176" s="29"/>
      <c r="B176" s="29"/>
      <c r="C176" s="30"/>
      <c r="D176" s="30"/>
      <c r="E176" s="29"/>
      <c r="F176" s="29"/>
    </row>
    <row r="177" spans="1:6">
      <c r="A177" s="29"/>
      <c r="B177" s="29"/>
      <c r="C177" s="30"/>
      <c r="D177" s="30"/>
      <c r="E177" s="29"/>
      <c r="F177" s="29"/>
    </row>
    <row r="178" spans="1:6">
      <c r="A178" s="29"/>
      <c r="B178" s="29"/>
      <c r="C178" s="30"/>
      <c r="D178" s="30"/>
      <c r="E178" s="29"/>
      <c r="F178" s="29"/>
    </row>
    <row r="179" spans="1:6">
      <c r="A179" s="29"/>
      <c r="B179" s="29"/>
      <c r="C179" s="30"/>
      <c r="D179" s="30"/>
      <c r="E179" s="29"/>
      <c r="F179" s="29"/>
    </row>
    <row r="180" spans="1:6">
      <c r="A180" s="29"/>
      <c r="B180" s="29"/>
      <c r="C180" s="30"/>
      <c r="D180" s="30"/>
      <c r="E180" s="29"/>
      <c r="F180" s="29"/>
    </row>
    <row r="181" spans="1:6">
      <c r="A181" s="29"/>
      <c r="B181" s="29"/>
      <c r="C181" s="30"/>
      <c r="D181" s="30"/>
      <c r="E181" s="29"/>
      <c r="F181" s="29"/>
    </row>
    <row r="182" spans="1:6">
      <c r="A182" s="29"/>
      <c r="B182" s="29"/>
      <c r="C182" s="30"/>
      <c r="D182" s="30"/>
      <c r="E182" s="29"/>
      <c r="F182" s="29"/>
    </row>
    <row r="183" spans="1:6">
      <c r="A183" s="29"/>
      <c r="B183" s="29"/>
      <c r="C183" s="30"/>
      <c r="D183" s="30"/>
      <c r="E183" s="29"/>
      <c r="F183" s="29"/>
    </row>
    <row r="184" spans="1:6">
      <c r="A184" s="29"/>
      <c r="B184" s="29"/>
      <c r="C184" s="30"/>
      <c r="D184" s="30"/>
      <c r="E184" s="29"/>
      <c r="F184" s="29"/>
    </row>
    <row r="185" spans="1:6">
      <c r="A185" s="29"/>
      <c r="B185" s="29"/>
      <c r="C185" s="30"/>
      <c r="D185" s="30"/>
      <c r="E185" s="29"/>
      <c r="F185" s="29"/>
    </row>
    <row r="186" spans="1:6">
      <c r="A186" s="29"/>
      <c r="B186" s="29"/>
      <c r="C186" s="30"/>
      <c r="D186" s="30"/>
      <c r="E186" s="29"/>
      <c r="F186" s="29"/>
    </row>
    <row r="187" spans="1:6">
      <c r="A187" s="29"/>
      <c r="B187" s="29"/>
      <c r="C187" s="30"/>
      <c r="D187" s="30"/>
      <c r="E187" s="29"/>
      <c r="F187" s="29"/>
    </row>
    <row r="188" spans="1:6">
      <c r="A188" s="29"/>
      <c r="B188" s="29"/>
      <c r="C188" s="30"/>
      <c r="D188" s="30"/>
      <c r="E188" s="29"/>
      <c r="F188" s="29"/>
    </row>
    <row r="189" spans="1:6">
      <c r="A189" s="29"/>
      <c r="B189" s="29"/>
      <c r="C189" s="30"/>
      <c r="D189" s="30"/>
      <c r="E189" s="29"/>
      <c r="F189" s="29"/>
    </row>
    <row r="190" spans="1:6">
      <c r="A190" s="29"/>
      <c r="B190" s="29"/>
      <c r="C190" s="30"/>
      <c r="D190" s="30"/>
      <c r="E190" s="29"/>
      <c r="F190" s="29"/>
    </row>
    <row r="191" spans="1:6">
      <c r="A191" s="29"/>
      <c r="B191" s="29"/>
      <c r="C191" s="30"/>
      <c r="D191" s="30"/>
      <c r="E191" s="29"/>
      <c r="F191" s="29"/>
    </row>
    <row r="192" spans="1:6">
      <c r="A192" s="29"/>
      <c r="B192" s="29"/>
      <c r="C192" s="30"/>
      <c r="D192" s="30"/>
      <c r="E192" s="29"/>
      <c r="F192" s="29"/>
    </row>
    <row r="193" spans="1:6">
      <c r="A193" s="29"/>
      <c r="B193" s="29"/>
      <c r="C193" s="30"/>
      <c r="D193" s="30"/>
      <c r="E193" s="29"/>
      <c r="F193" s="29"/>
    </row>
    <row r="194" spans="1:6">
      <c r="A194" s="29"/>
      <c r="B194" s="29"/>
      <c r="C194" s="30"/>
      <c r="D194" s="30"/>
      <c r="E194" s="29"/>
      <c r="F194" s="29"/>
    </row>
    <row r="195" spans="1:6">
      <c r="A195" s="29"/>
      <c r="B195" s="29"/>
      <c r="C195" s="30"/>
      <c r="D195" s="30"/>
      <c r="E195" s="29"/>
      <c r="F195" s="29"/>
    </row>
    <row r="196" spans="1:6">
      <c r="A196" s="29"/>
      <c r="B196" s="29"/>
      <c r="C196" s="30"/>
      <c r="D196" s="30"/>
      <c r="E196" s="29"/>
      <c r="F196" s="29"/>
    </row>
    <row r="197" spans="1:6">
      <c r="A197" s="29"/>
      <c r="B197" s="29"/>
      <c r="C197" s="30"/>
      <c r="D197" s="30"/>
      <c r="E197" s="29"/>
      <c r="F197" s="29"/>
    </row>
    <row r="198" spans="1:6">
      <c r="A198" s="29"/>
      <c r="B198" s="29"/>
      <c r="C198" s="30"/>
      <c r="D198" s="30"/>
      <c r="E198" s="29"/>
      <c r="F198" s="29"/>
    </row>
    <row r="199" spans="1:6">
      <c r="A199" s="29"/>
      <c r="B199" s="29"/>
      <c r="C199" s="30"/>
      <c r="D199" s="30"/>
      <c r="E199" s="29"/>
      <c r="F199" s="29"/>
    </row>
    <row r="200" spans="1:6">
      <c r="A200" s="29"/>
      <c r="B200" s="29"/>
      <c r="C200" s="30"/>
      <c r="D200" s="30"/>
      <c r="E200" s="29"/>
      <c r="F200" s="29"/>
    </row>
    <row r="201" spans="1:6">
      <c r="A201" s="29"/>
      <c r="B201" s="29"/>
      <c r="C201" s="30"/>
      <c r="D201" s="30"/>
      <c r="E201" s="29"/>
      <c r="F201" s="29"/>
    </row>
    <row r="202" spans="1:6">
      <c r="A202" s="29"/>
      <c r="B202" s="29"/>
      <c r="C202" s="30"/>
      <c r="D202" s="30"/>
      <c r="E202" s="29"/>
      <c r="F202" s="29"/>
    </row>
    <row r="203" spans="1:6">
      <c r="A203" s="29"/>
      <c r="B203" s="29"/>
      <c r="C203" s="30"/>
      <c r="D203" s="30"/>
      <c r="E203" s="29"/>
      <c r="F203" s="29"/>
    </row>
    <row r="204" spans="1:6">
      <c r="A204" s="29"/>
      <c r="B204" s="29"/>
      <c r="C204" s="30"/>
      <c r="D204" s="30"/>
      <c r="E204" s="29"/>
      <c r="F204" s="29"/>
    </row>
    <row r="205" spans="1:6">
      <c r="A205" s="29"/>
      <c r="B205" s="29"/>
      <c r="C205" s="30"/>
      <c r="D205" s="30"/>
      <c r="E205" s="29"/>
      <c r="F205" s="29"/>
    </row>
    <row r="206" spans="1:6">
      <c r="A206" s="29"/>
      <c r="B206" s="29"/>
      <c r="C206" s="30"/>
      <c r="D206" s="30"/>
      <c r="E206" s="29"/>
      <c r="F206" s="29"/>
    </row>
    <row r="207" spans="1:6">
      <c r="A207" s="29"/>
      <c r="B207" s="29"/>
      <c r="C207" s="30"/>
      <c r="D207" s="30"/>
      <c r="E207" s="29"/>
      <c r="F207" s="29"/>
    </row>
    <row r="208" spans="1:6">
      <c r="A208" s="29"/>
      <c r="B208" s="29"/>
      <c r="C208" s="30"/>
      <c r="D208" s="30"/>
      <c r="E208" s="29"/>
      <c r="F208" s="29"/>
    </row>
    <row r="209" spans="1:6">
      <c r="A209" s="29"/>
      <c r="B209" s="29"/>
      <c r="C209" s="30"/>
      <c r="D209" s="30"/>
      <c r="E209" s="29"/>
      <c r="F209" s="29"/>
    </row>
    <row r="210" spans="1:6">
      <c r="A210" s="29"/>
      <c r="B210" s="29"/>
      <c r="C210" s="30"/>
      <c r="D210" s="30"/>
      <c r="E210" s="29"/>
      <c r="F210" s="29"/>
    </row>
    <row r="211" spans="1:6">
      <c r="A211" s="29"/>
      <c r="B211" s="29"/>
      <c r="C211" s="30"/>
      <c r="D211" s="30"/>
      <c r="E211" s="29"/>
      <c r="F211" s="29"/>
    </row>
    <row r="212" spans="1:6">
      <c r="A212" s="29"/>
      <c r="B212" s="29"/>
      <c r="C212" s="30"/>
      <c r="D212" s="30"/>
      <c r="E212" s="29"/>
      <c r="F212" s="29"/>
    </row>
    <row r="213" spans="1:6">
      <c r="A213" s="29"/>
      <c r="B213" s="29"/>
      <c r="C213" s="30"/>
      <c r="D213" s="30"/>
      <c r="E213" s="29"/>
      <c r="F213" s="29"/>
    </row>
    <row r="214" spans="1:6">
      <c r="A214" s="29"/>
      <c r="B214" s="29"/>
      <c r="C214" s="30"/>
      <c r="D214" s="30"/>
      <c r="E214" s="29"/>
      <c r="F214" s="29"/>
    </row>
    <row r="215" spans="1:6">
      <c r="A215" s="29"/>
      <c r="B215" s="29"/>
      <c r="C215" s="30"/>
      <c r="D215" s="30"/>
      <c r="E215" s="29"/>
      <c r="F215" s="29"/>
    </row>
    <row r="216" spans="1:6">
      <c r="A216" s="29"/>
      <c r="B216" s="29"/>
      <c r="C216" s="30"/>
      <c r="D216" s="30"/>
      <c r="E216" s="29"/>
      <c r="F216" s="29"/>
    </row>
    <row r="217" spans="1:6">
      <c r="A217" s="29"/>
      <c r="B217" s="29"/>
      <c r="C217" s="30"/>
      <c r="D217" s="30"/>
      <c r="E217" s="29"/>
      <c r="F217" s="29"/>
    </row>
    <row r="218" spans="1:6">
      <c r="A218" s="29"/>
      <c r="B218" s="29"/>
      <c r="C218" s="30"/>
      <c r="D218" s="30"/>
      <c r="E218" s="29"/>
      <c r="F218" s="29"/>
    </row>
    <row r="219" spans="1:6">
      <c r="A219" s="29"/>
      <c r="B219" s="29"/>
      <c r="C219" s="30"/>
      <c r="D219" s="30"/>
      <c r="E219" s="29"/>
      <c r="F219" s="29"/>
    </row>
    <row r="220" spans="1:6">
      <c r="A220" s="29"/>
      <c r="B220" s="29"/>
      <c r="C220" s="30"/>
      <c r="D220" s="30"/>
      <c r="E220" s="29"/>
      <c r="F220" s="29"/>
    </row>
    <row r="221" spans="1:6">
      <c r="A221" s="29"/>
      <c r="B221" s="29"/>
      <c r="C221" s="30"/>
      <c r="D221" s="30"/>
      <c r="E221" s="29"/>
      <c r="F221" s="29"/>
    </row>
    <row r="222" spans="1:6">
      <c r="A222" s="29"/>
      <c r="B222" s="29"/>
      <c r="C222" s="30"/>
      <c r="D222" s="30"/>
      <c r="E222" s="29"/>
      <c r="F222" s="29"/>
    </row>
    <row r="223" spans="1:6">
      <c r="A223" s="29"/>
      <c r="B223" s="29"/>
      <c r="C223" s="30"/>
      <c r="D223" s="30"/>
      <c r="E223" s="29"/>
      <c r="F223" s="29"/>
    </row>
    <row r="224" spans="1:6">
      <c r="A224" s="29"/>
      <c r="B224" s="29"/>
      <c r="C224" s="30"/>
      <c r="D224" s="30"/>
      <c r="E224" s="29"/>
      <c r="F224" s="29"/>
    </row>
    <row r="225" spans="1:6">
      <c r="A225" s="29"/>
      <c r="B225" s="29"/>
      <c r="C225" s="30"/>
      <c r="D225" s="30"/>
      <c r="E225" s="29"/>
      <c r="F225" s="29"/>
    </row>
    <row r="226" spans="1:6">
      <c r="A226" s="29"/>
      <c r="B226" s="29"/>
      <c r="C226" s="30"/>
      <c r="D226" s="30"/>
      <c r="E226" s="29"/>
      <c r="F226" s="29"/>
    </row>
    <row r="227" spans="1:6">
      <c r="A227" s="29"/>
      <c r="B227" s="29"/>
      <c r="C227" s="30"/>
      <c r="D227" s="30"/>
      <c r="E227" s="29"/>
      <c r="F227" s="29"/>
    </row>
    <row r="228" spans="1:6">
      <c r="A228" s="29"/>
      <c r="B228" s="29"/>
      <c r="C228" s="30"/>
      <c r="D228" s="30"/>
      <c r="E228" s="29"/>
      <c r="F228" s="29"/>
    </row>
    <row r="229" spans="1:6">
      <c r="A229" s="29"/>
      <c r="B229" s="29"/>
      <c r="C229" s="30"/>
      <c r="D229" s="30"/>
      <c r="E229" s="29"/>
      <c r="F229" s="29"/>
    </row>
    <row r="230" spans="1:6">
      <c r="A230" s="29"/>
      <c r="B230" s="29"/>
      <c r="C230" s="30"/>
      <c r="D230" s="30"/>
      <c r="E230" s="29"/>
      <c r="F230" s="29"/>
    </row>
    <row r="231" spans="1:6">
      <c r="A231" s="29"/>
      <c r="B231" s="29"/>
      <c r="C231" s="30"/>
      <c r="D231" s="30"/>
      <c r="E231" s="29"/>
      <c r="F231" s="29"/>
    </row>
    <row r="232" spans="1:6">
      <c r="A232" s="29"/>
      <c r="B232" s="29"/>
      <c r="C232" s="30"/>
      <c r="D232" s="30"/>
      <c r="E232" s="29"/>
      <c r="F232" s="29"/>
    </row>
    <row r="233" spans="1:6">
      <c r="A233" s="29"/>
      <c r="B233" s="29"/>
      <c r="C233" s="30"/>
      <c r="D233" s="30"/>
      <c r="E233" s="29"/>
      <c r="F233" s="29"/>
    </row>
    <row r="234" spans="1:6">
      <c r="A234" s="29"/>
      <c r="B234" s="29"/>
      <c r="C234" s="30"/>
      <c r="D234" s="30"/>
      <c r="E234" s="29"/>
      <c r="F234" s="29"/>
    </row>
    <row r="235" spans="1:6">
      <c r="A235" s="29"/>
      <c r="B235" s="29"/>
      <c r="C235" s="30"/>
      <c r="D235" s="30"/>
      <c r="E235" s="29"/>
      <c r="F235" s="29"/>
    </row>
    <row r="236" spans="1:6">
      <c r="A236" s="29"/>
      <c r="B236" s="29"/>
      <c r="C236" s="30"/>
      <c r="D236" s="30"/>
      <c r="E236" s="29"/>
      <c r="F236" s="29"/>
    </row>
    <row r="237" spans="1:6">
      <c r="A237" s="29"/>
      <c r="B237" s="29"/>
      <c r="C237" s="30"/>
      <c r="D237" s="30"/>
      <c r="E237" s="29"/>
      <c r="F237" s="29"/>
    </row>
    <row r="238" spans="1:6">
      <c r="A238" s="29"/>
      <c r="B238" s="29"/>
      <c r="C238" s="30"/>
      <c r="D238" s="30"/>
      <c r="E238" s="29"/>
      <c r="F238" s="29"/>
    </row>
    <row r="239" spans="1:6">
      <c r="A239" s="29"/>
      <c r="B239" s="29"/>
      <c r="C239" s="30"/>
      <c r="D239" s="30"/>
      <c r="E239" s="29"/>
      <c r="F239" s="29"/>
    </row>
    <row r="240" spans="1:6">
      <c r="A240" s="29"/>
      <c r="B240" s="29"/>
      <c r="C240" s="30"/>
      <c r="D240" s="30"/>
      <c r="E240" s="29"/>
      <c r="F240" s="29"/>
    </row>
    <row r="241" spans="1:6">
      <c r="A241" s="29"/>
      <c r="B241" s="29"/>
      <c r="C241" s="30"/>
      <c r="D241" s="30"/>
      <c r="E241" s="29"/>
      <c r="F241" s="29"/>
    </row>
    <row r="242" spans="1:6">
      <c r="A242" s="29"/>
      <c r="B242" s="29"/>
      <c r="C242" s="30"/>
      <c r="D242" s="30"/>
      <c r="E242" s="29"/>
      <c r="F242" s="29"/>
    </row>
    <row r="243" spans="1:6">
      <c r="A243" s="29"/>
      <c r="B243" s="29"/>
      <c r="C243" s="30"/>
      <c r="D243" s="30"/>
      <c r="E243" s="29"/>
      <c r="F243" s="29"/>
    </row>
    <row r="244" spans="1:6">
      <c r="A244" s="29"/>
      <c r="B244" s="29"/>
      <c r="C244" s="30"/>
      <c r="D244" s="30"/>
      <c r="E244" s="29"/>
      <c r="F244" s="29"/>
    </row>
    <row r="245" spans="1:6">
      <c r="A245" s="29"/>
      <c r="B245" s="29"/>
      <c r="C245" s="30"/>
      <c r="D245" s="30"/>
      <c r="E245" s="29"/>
      <c r="F245" s="29"/>
    </row>
    <row r="246" spans="1:6">
      <c r="A246" s="29"/>
      <c r="B246" s="29"/>
      <c r="C246" s="30"/>
      <c r="D246" s="30"/>
      <c r="E246" s="29"/>
      <c r="F246" s="29"/>
    </row>
    <row r="247" spans="1:6">
      <c r="A247" s="29"/>
      <c r="B247" s="29"/>
      <c r="C247" s="30"/>
      <c r="D247" s="30"/>
      <c r="E247" s="29"/>
      <c r="F247" s="29"/>
    </row>
    <row r="248" spans="1:6">
      <c r="A248" s="29"/>
      <c r="B248" s="29"/>
      <c r="C248" s="30"/>
      <c r="D248" s="30"/>
      <c r="E248" s="29"/>
      <c r="F248" s="29"/>
    </row>
    <row r="249" spans="1:6">
      <c r="A249" s="29"/>
      <c r="B249" s="29"/>
      <c r="C249" s="30"/>
      <c r="D249" s="30"/>
      <c r="E249" s="29"/>
      <c r="F249" s="29"/>
    </row>
    <row r="250" spans="1:6">
      <c r="A250" s="29"/>
      <c r="B250" s="29"/>
      <c r="C250" s="30"/>
      <c r="D250" s="30"/>
      <c r="E250" s="29"/>
      <c r="F250" s="29"/>
    </row>
    <row r="251" spans="1:6">
      <c r="A251" s="29"/>
      <c r="B251" s="29"/>
      <c r="C251" s="30"/>
      <c r="D251" s="30"/>
      <c r="E251" s="29"/>
      <c r="F251" s="29"/>
    </row>
    <row r="252" spans="1:6">
      <c r="A252" s="29"/>
      <c r="B252" s="29"/>
      <c r="C252" s="30"/>
      <c r="D252" s="30"/>
      <c r="E252" s="29"/>
      <c r="F252" s="29"/>
    </row>
    <row r="253" spans="1:6">
      <c r="A253" s="29"/>
      <c r="B253" s="29"/>
      <c r="C253" s="30"/>
      <c r="D253" s="30"/>
      <c r="E253" s="29"/>
      <c r="F253" s="29"/>
    </row>
    <row r="254" spans="1:6">
      <c r="A254" s="29"/>
      <c r="B254" s="29"/>
      <c r="C254" s="30"/>
      <c r="D254" s="30"/>
      <c r="E254" s="29"/>
      <c r="F254" s="29"/>
    </row>
    <row r="255" spans="1:6">
      <c r="A255" s="29"/>
      <c r="B255" s="29"/>
      <c r="C255" s="30"/>
      <c r="D255" s="30"/>
      <c r="E255" s="29"/>
      <c r="F255" s="29"/>
    </row>
    <row r="256" spans="1:6">
      <c r="A256" s="29"/>
      <c r="B256" s="29"/>
      <c r="C256" s="30"/>
      <c r="D256" s="30"/>
      <c r="E256" s="29"/>
      <c r="F256" s="29"/>
    </row>
    <row r="257" spans="1:6">
      <c r="A257" s="29"/>
      <c r="B257" s="29"/>
      <c r="C257" s="30"/>
      <c r="D257" s="30"/>
      <c r="E257" s="29"/>
      <c r="F257" s="29"/>
    </row>
    <row r="258" spans="1:6">
      <c r="A258" s="29"/>
      <c r="B258" s="29"/>
      <c r="C258" s="30"/>
      <c r="D258" s="30"/>
      <c r="E258" s="29"/>
      <c r="F258" s="29"/>
    </row>
    <row r="259" spans="1:6">
      <c r="A259" s="29"/>
      <c r="B259" s="29"/>
      <c r="C259" s="30"/>
      <c r="D259" s="30"/>
      <c r="E259" s="29"/>
      <c r="F259" s="29"/>
    </row>
    <row r="260" spans="1:6">
      <c r="A260" s="29"/>
      <c r="B260" s="29"/>
      <c r="C260" s="30"/>
      <c r="D260" s="30"/>
      <c r="E260" s="29"/>
      <c r="F260" s="29"/>
    </row>
    <row r="261" spans="1:6">
      <c r="A261" s="29"/>
      <c r="B261" s="29"/>
      <c r="C261" s="30"/>
      <c r="D261" s="30"/>
      <c r="E261" s="29"/>
      <c r="F261" s="29"/>
    </row>
    <row r="262" spans="1:6">
      <c r="A262" s="29"/>
      <c r="B262" s="29"/>
      <c r="C262" s="30"/>
      <c r="D262" s="30"/>
      <c r="E262" s="29"/>
      <c r="F262" s="29"/>
    </row>
    <row r="263" spans="1:6">
      <c r="A263" s="29"/>
      <c r="B263" s="29"/>
      <c r="C263" s="30"/>
      <c r="D263" s="30"/>
      <c r="E263" s="29"/>
      <c r="F263" s="29"/>
    </row>
    <row r="264" spans="1:6">
      <c r="A264" s="29"/>
      <c r="B264" s="29"/>
      <c r="C264" s="30"/>
      <c r="D264" s="30"/>
      <c r="E264" s="29"/>
      <c r="F264" s="29"/>
    </row>
    <row r="265" spans="1:6">
      <c r="A265" s="29"/>
      <c r="B265" s="29"/>
      <c r="C265" s="30"/>
      <c r="D265" s="30"/>
      <c r="E265" s="29"/>
      <c r="F265" s="29"/>
    </row>
    <row r="266" spans="1:6">
      <c r="A266" s="29"/>
      <c r="B266" s="29"/>
      <c r="C266" s="30"/>
      <c r="D266" s="30"/>
      <c r="E266" s="29"/>
      <c r="F266" s="29"/>
    </row>
    <row r="267" spans="1:6">
      <c r="A267" s="29"/>
      <c r="B267" s="29"/>
      <c r="C267" s="30"/>
      <c r="D267" s="30"/>
      <c r="E267" s="29"/>
      <c r="F267" s="29"/>
    </row>
    <row r="268" spans="1:6">
      <c r="A268" s="29"/>
      <c r="B268" s="29"/>
      <c r="C268" s="30"/>
      <c r="D268" s="30"/>
      <c r="E268" s="29"/>
      <c r="F268" s="29"/>
    </row>
    <row r="269" spans="1:6">
      <c r="A269" s="29"/>
      <c r="B269" s="29"/>
      <c r="C269" s="30"/>
      <c r="D269" s="30"/>
      <c r="E269" s="29"/>
      <c r="F269" s="29"/>
    </row>
    <row r="270" spans="1:6">
      <c r="A270" s="29"/>
      <c r="B270" s="29"/>
      <c r="C270" s="30"/>
      <c r="D270" s="30"/>
      <c r="E270" s="29"/>
      <c r="F270" s="29"/>
    </row>
    <row r="271" spans="1:6">
      <c r="A271" s="29"/>
      <c r="B271" s="29"/>
      <c r="C271" s="30"/>
      <c r="D271" s="30"/>
      <c r="E271" s="29"/>
      <c r="F271" s="29"/>
    </row>
    <row r="272" spans="1:6">
      <c r="A272" s="29"/>
      <c r="B272" s="29"/>
      <c r="C272" s="30"/>
      <c r="D272" s="30"/>
      <c r="E272" s="29"/>
      <c r="F272" s="29"/>
    </row>
    <row r="273" spans="1:6">
      <c r="A273" s="29"/>
      <c r="B273" s="29"/>
      <c r="C273" s="30"/>
      <c r="D273" s="30"/>
      <c r="E273" s="29"/>
      <c r="F273" s="29"/>
    </row>
    <row r="274" spans="1:6">
      <c r="A274" s="29"/>
      <c r="B274" s="29"/>
      <c r="C274" s="30"/>
      <c r="D274" s="30"/>
      <c r="E274" s="29"/>
      <c r="F274" s="29"/>
    </row>
    <row r="275" spans="1:6">
      <c r="A275" s="29"/>
      <c r="B275" s="29"/>
      <c r="C275" s="30"/>
      <c r="D275" s="30"/>
      <c r="E275" s="29"/>
      <c r="F275" s="29"/>
    </row>
    <row r="276" spans="1:6">
      <c r="A276" s="29"/>
      <c r="B276" s="29"/>
      <c r="C276" s="30"/>
      <c r="D276" s="30"/>
      <c r="E276" s="29"/>
      <c r="F276" s="29"/>
    </row>
    <row r="277" spans="1:6">
      <c r="A277" s="29"/>
      <c r="B277" s="29"/>
      <c r="C277" s="30"/>
      <c r="D277" s="30"/>
      <c r="E277" s="29"/>
      <c r="F277" s="29"/>
    </row>
    <row r="278" spans="1:6">
      <c r="A278" s="29"/>
      <c r="B278" s="29"/>
      <c r="C278" s="30"/>
      <c r="D278" s="30"/>
      <c r="E278" s="29"/>
      <c r="F278" s="29"/>
    </row>
    <row r="279" spans="1:6">
      <c r="A279" s="29"/>
      <c r="B279" s="29"/>
      <c r="C279" s="30"/>
      <c r="D279" s="30"/>
      <c r="E279" s="29"/>
      <c r="F279" s="29"/>
    </row>
    <row r="280" spans="1:6">
      <c r="A280" s="29"/>
      <c r="B280" s="29"/>
      <c r="C280" s="30"/>
      <c r="D280" s="30"/>
      <c r="E280" s="29"/>
      <c r="F280" s="29"/>
    </row>
    <row r="281" spans="1:6">
      <c r="A281" s="29"/>
      <c r="B281" s="29"/>
      <c r="C281" s="30"/>
      <c r="D281" s="30"/>
      <c r="E281" s="29"/>
      <c r="F281" s="29"/>
    </row>
    <row r="282" spans="1:6">
      <c r="A282" s="29"/>
      <c r="B282" s="29"/>
      <c r="C282" s="30"/>
      <c r="D282" s="30"/>
      <c r="E282" s="29"/>
      <c r="F282" s="29"/>
    </row>
    <row r="283" spans="1:6">
      <c r="A283" s="29"/>
      <c r="B283" s="29"/>
      <c r="C283" s="30"/>
      <c r="D283" s="30"/>
      <c r="E283" s="29"/>
      <c r="F283" s="29"/>
    </row>
    <row r="284" spans="1:6">
      <c r="A284" s="29"/>
      <c r="B284" s="29"/>
      <c r="C284" s="30"/>
      <c r="D284" s="30"/>
      <c r="E284" s="29"/>
      <c r="F284" s="29"/>
    </row>
    <row r="285" spans="1:6">
      <c r="A285" s="29"/>
      <c r="B285" s="29"/>
      <c r="C285" s="30"/>
      <c r="D285" s="30"/>
      <c r="E285" s="29"/>
      <c r="F285" s="29"/>
    </row>
    <row r="286" spans="1:6">
      <c r="A286" s="29"/>
      <c r="B286" s="29"/>
      <c r="C286" s="30"/>
      <c r="D286" s="30"/>
      <c r="E286" s="29"/>
      <c r="F286" s="29"/>
    </row>
    <row r="287" spans="1:6">
      <c r="A287" s="29"/>
      <c r="B287" s="29"/>
      <c r="C287" s="30"/>
      <c r="D287" s="30"/>
      <c r="E287" s="29"/>
      <c r="F287" s="29"/>
    </row>
    <row r="288" spans="1:6">
      <c r="A288" s="29"/>
      <c r="B288" s="29"/>
      <c r="C288" s="30"/>
      <c r="D288" s="30"/>
      <c r="E288" s="29"/>
      <c r="F288" s="29"/>
    </row>
    <row r="289" spans="1:6">
      <c r="A289" s="29"/>
      <c r="B289" s="29"/>
      <c r="C289" s="30"/>
      <c r="D289" s="30"/>
      <c r="E289" s="29"/>
      <c r="F289" s="29"/>
    </row>
    <row r="290" spans="1:6">
      <c r="A290" s="29"/>
      <c r="B290" s="29"/>
      <c r="C290" s="30"/>
      <c r="D290" s="30"/>
      <c r="E290" s="29"/>
      <c r="F290" s="29"/>
    </row>
    <row r="291" spans="1:6">
      <c r="A291" s="29"/>
      <c r="B291" s="29"/>
      <c r="C291" s="30"/>
      <c r="D291" s="30"/>
      <c r="E291" s="29"/>
      <c r="F291" s="29"/>
    </row>
    <row r="292" spans="1:6">
      <c r="A292" s="29"/>
      <c r="B292" s="29"/>
      <c r="C292" s="30"/>
      <c r="D292" s="30"/>
      <c r="E292" s="29"/>
      <c r="F292" s="29"/>
    </row>
    <row r="293" spans="1:6">
      <c r="A293" s="29"/>
      <c r="B293" s="29"/>
      <c r="C293" s="30"/>
      <c r="D293" s="30"/>
      <c r="E293" s="29"/>
      <c r="F293" s="29"/>
    </row>
    <row r="294" spans="1:6">
      <c r="A294" s="29"/>
      <c r="B294" s="29"/>
      <c r="C294" s="30"/>
      <c r="D294" s="30"/>
      <c r="E294" s="29"/>
      <c r="F294" s="29"/>
    </row>
    <row r="295" spans="1:6">
      <c r="A295" s="29"/>
      <c r="B295" s="29"/>
      <c r="C295" s="30"/>
      <c r="D295" s="30"/>
      <c r="E295" s="29"/>
      <c r="F295" s="29"/>
    </row>
    <row r="296" spans="1:6">
      <c r="A296" s="29"/>
      <c r="B296" s="29"/>
      <c r="C296" s="30"/>
      <c r="D296" s="30"/>
      <c r="E296" s="29"/>
      <c r="F296" s="29"/>
    </row>
    <row r="297" spans="1:6">
      <c r="A297" s="29"/>
      <c r="B297" s="29"/>
      <c r="C297" s="30"/>
      <c r="D297" s="30"/>
      <c r="E297" s="29"/>
      <c r="F297" s="29"/>
    </row>
    <row r="298" spans="1:6">
      <c r="A298" s="29"/>
      <c r="B298" s="29"/>
      <c r="C298" s="30"/>
      <c r="D298" s="30"/>
      <c r="E298" s="29"/>
      <c r="F298" s="29"/>
    </row>
    <row r="299" spans="1:6">
      <c r="A299" s="29"/>
      <c r="B299" s="29"/>
      <c r="C299" s="30"/>
      <c r="D299" s="30"/>
      <c r="E299" s="29"/>
      <c r="F299" s="29"/>
    </row>
    <row r="300" spans="1:6">
      <c r="A300" s="29"/>
      <c r="B300" s="29"/>
      <c r="C300" s="30"/>
      <c r="D300" s="30"/>
      <c r="E300" s="29"/>
      <c r="F300" s="29"/>
    </row>
    <row r="301" spans="1:6">
      <c r="A301" s="29"/>
      <c r="B301" s="29"/>
      <c r="C301" s="30"/>
      <c r="D301" s="30"/>
      <c r="E301" s="29"/>
      <c r="F301" s="29"/>
    </row>
    <row r="302" spans="1:6">
      <c r="A302" s="29"/>
      <c r="B302" s="29"/>
      <c r="C302" s="30"/>
      <c r="D302" s="30"/>
      <c r="E302" s="29"/>
      <c r="F302" s="29"/>
    </row>
    <row r="303" spans="1:6">
      <c r="A303" s="29"/>
      <c r="B303" s="29"/>
      <c r="C303" s="30"/>
      <c r="D303" s="30"/>
      <c r="E303" s="29"/>
      <c r="F303" s="29"/>
    </row>
    <row r="304" spans="1:6">
      <c r="A304" s="29"/>
      <c r="B304" s="29"/>
      <c r="C304" s="30"/>
      <c r="D304" s="30"/>
      <c r="E304" s="29"/>
      <c r="F304" s="29"/>
    </row>
    <row r="305" spans="1:6">
      <c r="A305" s="29"/>
      <c r="B305" s="29"/>
      <c r="C305" s="30"/>
      <c r="D305" s="30"/>
      <c r="E305" s="29"/>
      <c r="F305" s="29"/>
    </row>
    <row r="306" spans="1:6">
      <c r="A306" s="29"/>
      <c r="B306" s="29"/>
      <c r="C306" s="30"/>
      <c r="D306" s="30"/>
      <c r="E306" s="29"/>
      <c r="F306" s="29"/>
    </row>
    <row r="307" spans="1:6">
      <c r="A307" s="29"/>
      <c r="B307" s="29"/>
      <c r="C307" s="30"/>
      <c r="D307" s="30"/>
      <c r="E307" s="29"/>
      <c r="F307" s="29"/>
    </row>
    <row r="308" spans="1:6">
      <c r="A308" s="29"/>
      <c r="B308" s="29"/>
      <c r="C308" s="30"/>
      <c r="D308" s="30"/>
      <c r="E308" s="29"/>
      <c r="F308" s="29"/>
    </row>
    <row r="309" spans="1:6">
      <c r="A309" s="29"/>
      <c r="B309" s="29"/>
      <c r="C309" s="30"/>
      <c r="D309" s="30"/>
      <c r="E309" s="29"/>
      <c r="F309" s="29"/>
    </row>
    <row r="310" spans="1:6">
      <c r="A310" s="29"/>
      <c r="B310" s="29"/>
      <c r="C310" s="30"/>
      <c r="D310" s="30"/>
      <c r="E310" s="29"/>
      <c r="F310" s="29"/>
    </row>
    <row r="311" spans="1:6">
      <c r="A311" s="29"/>
      <c r="B311" s="29"/>
      <c r="C311" s="30"/>
      <c r="D311" s="30"/>
      <c r="E311" s="29"/>
      <c r="F311" s="29"/>
    </row>
    <row r="312" spans="1:6">
      <c r="A312" s="29"/>
      <c r="B312" s="29"/>
      <c r="C312" s="30"/>
      <c r="D312" s="30"/>
      <c r="E312" s="29"/>
      <c r="F312" s="29"/>
    </row>
    <row r="313" spans="1:6">
      <c r="A313" s="29"/>
      <c r="B313" s="29"/>
      <c r="C313" s="30"/>
      <c r="D313" s="30"/>
      <c r="E313" s="29"/>
      <c r="F313" s="29"/>
    </row>
    <row r="314" spans="1:6">
      <c r="A314" s="29"/>
      <c r="B314" s="29"/>
      <c r="C314" s="30"/>
      <c r="D314" s="30"/>
      <c r="E314" s="29"/>
      <c r="F314" s="29"/>
    </row>
    <row r="315" spans="1:6">
      <c r="A315" s="29"/>
      <c r="B315" s="29"/>
      <c r="C315" s="30"/>
      <c r="D315" s="30"/>
      <c r="E315" s="29"/>
      <c r="F315" s="29"/>
    </row>
    <row r="316" spans="1:6">
      <c r="A316" s="29"/>
      <c r="B316" s="29"/>
      <c r="C316" s="30"/>
      <c r="D316" s="30"/>
      <c r="E316" s="29"/>
      <c r="F316" s="29"/>
    </row>
    <row r="317" spans="1:6">
      <c r="A317" s="29"/>
      <c r="B317" s="29"/>
      <c r="C317" s="30"/>
      <c r="D317" s="30"/>
      <c r="E317" s="29"/>
      <c r="F317" s="29"/>
    </row>
    <row r="318" spans="1:6">
      <c r="A318" s="29"/>
      <c r="B318" s="29"/>
      <c r="C318" s="30"/>
      <c r="D318" s="30"/>
      <c r="E318" s="29"/>
      <c r="F318" s="29"/>
    </row>
    <row r="319" spans="1:6">
      <c r="A319" s="29"/>
      <c r="B319" s="29"/>
      <c r="C319" s="30"/>
      <c r="D319" s="30"/>
      <c r="E319" s="29"/>
      <c r="F319" s="29"/>
    </row>
    <row r="320" spans="1:6">
      <c r="A320" s="29"/>
      <c r="B320" s="29"/>
      <c r="C320" s="30"/>
      <c r="D320" s="30"/>
      <c r="E320" s="29"/>
      <c r="F320" s="29"/>
    </row>
    <row r="321" spans="1:6">
      <c r="A321" s="29"/>
      <c r="B321" s="29"/>
      <c r="C321" s="30"/>
      <c r="D321" s="30"/>
      <c r="E321" s="29"/>
      <c r="F321" s="29"/>
    </row>
    <row r="322" spans="1:6">
      <c r="A322" s="29"/>
      <c r="B322" s="29"/>
      <c r="C322" s="30"/>
      <c r="D322" s="30"/>
      <c r="E322" s="29"/>
      <c r="F322" s="29"/>
    </row>
    <row r="323" spans="1:6">
      <c r="A323" s="29"/>
      <c r="B323" s="29"/>
      <c r="C323" s="30"/>
      <c r="D323" s="30"/>
      <c r="E323" s="29"/>
      <c r="F323" s="29"/>
    </row>
    <row r="324" spans="1:6">
      <c r="A324" s="29"/>
      <c r="B324" s="29"/>
      <c r="C324" s="30"/>
      <c r="D324" s="30"/>
      <c r="E324" s="29"/>
      <c r="F324" s="29"/>
    </row>
    <row r="325" spans="1:6">
      <c r="A325" s="29"/>
      <c r="B325" s="29"/>
      <c r="C325" s="30"/>
      <c r="D325" s="30"/>
      <c r="E325" s="29"/>
      <c r="F325" s="29"/>
    </row>
    <row r="326" spans="1:6">
      <c r="A326" s="29"/>
      <c r="B326" s="29"/>
      <c r="C326" s="30"/>
      <c r="D326" s="30"/>
      <c r="E326" s="29"/>
      <c r="F326" s="29"/>
    </row>
    <row r="327" spans="1:6">
      <c r="A327" s="29"/>
      <c r="B327" s="29"/>
      <c r="C327" s="30"/>
      <c r="D327" s="30"/>
      <c r="E327" s="29"/>
      <c r="F327" s="29"/>
    </row>
    <row r="328" spans="1:6">
      <c r="A328" s="29"/>
      <c r="B328" s="29"/>
      <c r="C328" s="30"/>
      <c r="D328" s="30"/>
      <c r="E328" s="29"/>
      <c r="F328" s="29"/>
    </row>
    <row r="329" spans="1:6">
      <c r="A329" s="29"/>
      <c r="B329" s="29"/>
      <c r="C329" s="30"/>
      <c r="D329" s="30"/>
      <c r="E329" s="29"/>
      <c r="F329" s="29"/>
    </row>
    <row r="330" spans="1:6">
      <c r="A330" s="29"/>
      <c r="B330" s="29"/>
      <c r="C330" s="30"/>
      <c r="D330" s="30"/>
      <c r="E330" s="29"/>
      <c r="F330" s="29"/>
    </row>
    <row r="331" spans="1:6">
      <c r="A331" s="29"/>
      <c r="B331" s="29"/>
      <c r="C331" s="30"/>
      <c r="D331" s="30"/>
      <c r="E331" s="29"/>
      <c r="F331" s="29"/>
    </row>
    <row r="332" spans="1:6">
      <c r="A332" s="29"/>
      <c r="B332" s="29"/>
      <c r="C332" s="30"/>
      <c r="D332" s="30"/>
      <c r="E332" s="29"/>
      <c r="F332" s="29"/>
    </row>
    <row r="333" spans="1:6">
      <c r="A333" s="29"/>
      <c r="B333" s="29"/>
      <c r="C333" s="30"/>
      <c r="D333" s="30"/>
      <c r="E333" s="29"/>
      <c r="F333" s="29"/>
    </row>
    <row r="334" spans="1:6">
      <c r="A334" s="29"/>
      <c r="B334" s="29"/>
      <c r="C334" s="30"/>
      <c r="D334" s="30"/>
      <c r="E334" s="29"/>
      <c r="F334" s="29"/>
    </row>
    <row r="335" spans="1:6">
      <c r="A335" s="29"/>
      <c r="B335" s="29"/>
      <c r="C335" s="30"/>
      <c r="D335" s="30"/>
      <c r="E335" s="29"/>
      <c r="F335" s="29"/>
    </row>
    <row r="336" spans="1:6">
      <c r="A336" s="29"/>
      <c r="B336" s="29"/>
      <c r="C336" s="30"/>
      <c r="D336" s="30"/>
      <c r="E336" s="29"/>
      <c r="F336" s="29"/>
    </row>
    <row r="337" spans="1:6">
      <c r="A337" s="29"/>
      <c r="B337" s="29"/>
      <c r="C337" s="30"/>
      <c r="D337" s="30"/>
      <c r="E337" s="29"/>
      <c r="F337" s="29"/>
    </row>
    <row r="338" spans="1:6">
      <c r="A338" s="29"/>
      <c r="B338" s="29"/>
      <c r="C338" s="30"/>
      <c r="D338" s="30"/>
      <c r="E338" s="29"/>
      <c r="F338" s="29"/>
    </row>
    <row r="339" spans="1:6">
      <c r="A339" s="29"/>
      <c r="B339" s="29"/>
      <c r="C339" s="30"/>
      <c r="D339" s="30"/>
      <c r="E339" s="29"/>
      <c r="F339" s="29"/>
    </row>
    <row r="340" spans="1:6">
      <c r="A340" s="29"/>
      <c r="B340" s="29"/>
      <c r="C340" s="30"/>
      <c r="D340" s="30"/>
      <c r="E340" s="29"/>
      <c r="F340" s="29"/>
    </row>
    <row r="341" spans="1:6">
      <c r="A341" s="29"/>
      <c r="B341" s="29"/>
      <c r="C341" s="30"/>
      <c r="D341" s="30"/>
      <c r="E341" s="29"/>
      <c r="F341" s="29"/>
    </row>
    <row r="342" spans="1:6">
      <c r="A342" s="29"/>
      <c r="B342" s="29"/>
      <c r="C342" s="30"/>
      <c r="D342" s="30"/>
      <c r="E342" s="29"/>
      <c r="F342" s="29"/>
    </row>
    <row r="343" spans="1:6">
      <c r="A343" s="29"/>
      <c r="B343" s="29"/>
      <c r="C343" s="30"/>
      <c r="D343" s="30"/>
      <c r="E343" s="29"/>
      <c r="F343" s="29"/>
    </row>
    <row r="344" spans="1:6">
      <c r="A344" s="29"/>
      <c r="B344" s="29"/>
      <c r="C344" s="30"/>
      <c r="D344" s="30"/>
      <c r="E344" s="29"/>
      <c r="F344" s="29"/>
    </row>
    <row r="345" spans="1:6">
      <c r="A345" s="29"/>
      <c r="B345" s="29"/>
      <c r="C345" s="30"/>
      <c r="D345" s="30"/>
      <c r="E345" s="29"/>
      <c r="F345" s="29"/>
    </row>
    <row r="346" spans="1:6">
      <c r="A346" s="29"/>
      <c r="B346" s="29"/>
      <c r="C346" s="30"/>
      <c r="D346" s="30"/>
      <c r="E346" s="29"/>
      <c r="F346" s="29"/>
    </row>
    <row r="347" spans="1:6">
      <c r="A347" s="29"/>
      <c r="B347" s="29"/>
      <c r="C347" s="30"/>
      <c r="D347" s="30"/>
      <c r="E347" s="29"/>
      <c r="F347" s="29"/>
    </row>
    <row r="348" spans="1:6">
      <c r="A348" s="29"/>
      <c r="B348" s="29"/>
      <c r="C348" s="30"/>
      <c r="D348" s="30"/>
      <c r="E348" s="29"/>
      <c r="F348" s="29"/>
    </row>
    <row r="349" spans="1:6">
      <c r="A349" s="29"/>
      <c r="B349" s="29"/>
      <c r="C349" s="30"/>
      <c r="D349" s="30"/>
      <c r="E349" s="29"/>
      <c r="F349" s="29"/>
    </row>
    <row r="350" spans="1:6">
      <c r="A350" s="29"/>
      <c r="B350" s="29"/>
      <c r="C350" s="30"/>
      <c r="D350" s="30"/>
      <c r="E350" s="29"/>
      <c r="F350" s="29"/>
    </row>
    <row r="351" spans="1:6">
      <c r="A351" s="29"/>
      <c r="B351" s="29"/>
      <c r="C351" s="30"/>
      <c r="D351" s="30"/>
      <c r="E351" s="29"/>
      <c r="F351" s="29"/>
    </row>
    <row r="352" spans="1:6">
      <c r="A352" s="29"/>
      <c r="B352" s="29"/>
      <c r="C352" s="30"/>
      <c r="D352" s="30"/>
      <c r="E352" s="29"/>
      <c r="F352" s="29"/>
    </row>
    <row r="353" spans="1:6">
      <c r="A353" s="29"/>
      <c r="B353" s="29"/>
      <c r="C353" s="30"/>
      <c r="D353" s="30"/>
      <c r="E353" s="29"/>
      <c r="F353" s="29"/>
    </row>
    <row r="354" spans="1:6">
      <c r="A354" s="29"/>
      <c r="B354" s="29"/>
      <c r="C354" s="30"/>
      <c r="D354" s="30"/>
      <c r="E354" s="29"/>
      <c r="F354" s="29"/>
    </row>
    <row r="355" spans="1:6">
      <c r="A355" s="29"/>
      <c r="B355" s="29"/>
      <c r="C355" s="30"/>
      <c r="D355" s="30"/>
      <c r="E355" s="29"/>
      <c r="F355" s="29"/>
    </row>
    <row r="356" spans="1:6">
      <c r="A356" s="29"/>
      <c r="B356" s="29"/>
      <c r="C356" s="30"/>
      <c r="D356" s="30"/>
      <c r="E356" s="29"/>
      <c r="F356" s="29"/>
    </row>
    <row r="357" spans="1:6">
      <c r="A357" s="29"/>
      <c r="B357" s="29"/>
      <c r="C357" s="30"/>
      <c r="D357" s="30"/>
      <c r="E357" s="29"/>
      <c r="F357" s="29"/>
    </row>
    <row r="358" spans="1:6">
      <c r="A358" s="29"/>
      <c r="B358" s="29"/>
      <c r="C358" s="30"/>
      <c r="D358" s="30"/>
      <c r="E358" s="29"/>
      <c r="F358" s="29"/>
    </row>
    <row r="359" spans="1:6">
      <c r="A359" s="29"/>
      <c r="B359" s="29"/>
      <c r="C359" s="30"/>
      <c r="D359" s="30"/>
      <c r="E359" s="29"/>
      <c r="F359" s="29"/>
    </row>
    <row r="360" spans="1:6">
      <c r="A360" s="29"/>
      <c r="B360" s="29"/>
      <c r="C360" s="30"/>
      <c r="D360" s="30"/>
      <c r="E360" s="29"/>
      <c r="F360" s="29"/>
    </row>
    <row r="361" spans="1:6">
      <c r="A361" s="29"/>
      <c r="B361" s="29"/>
      <c r="C361" s="30"/>
      <c r="D361" s="30"/>
      <c r="E361" s="29"/>
      <c r="F361" s="29"/>
    </row>
    <row r="362" spans="1:6">
      <c r="A362" s="29"/>
      <c r="B362" s="29"/>
      <c r="C362" s="30"/>
      <c r="D362" s="30"/>
      <c r="E362" s="29"/>
      <c r="F362" s="29"/>
    </row>
  </sheetData>
  <sheetProtection password="CF7A" sheet="1" objects="1" scenarios="1"/>
  <mergeCells count="3">
    <mergeCell ref="D44:H44"/>
    <mergeCell ref="D46:H46"/>
    <mergeCell ref="F2:G2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19685039370078741" bottom="0.19685039370078741" header="0.51181102362204722" footer="0.51181102362204722"/>
  <pageSetup paperSize="9" scale="70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opLeftCell="A29" workbookViewId="0">
      <selection activeCell="C40" sqref="C40"/>
    </sheetView>
  </sheetViews>
  <sheetFormatPr defaultColWidth="9.28515625" defaultRowHeight="12"/>
  <cols>
    <col min="1" max="1" width="61.42578125" style="125" customWidth="1"/>
    <col min="2" max="2" width="17.42578125" style="125" customWidth="1"/>
    <col min="3" max="3" width="17.85546875" style="356" customWidth="1"/>
    <col min="4" max="4" width="18.7109375" style="356" customWidth="1"/>
    <col min="5" max="5" width="10.140625" style="125" customWidth="1"/>
    <col min="6" max="6" width="12" style="125" customWidth="1"/>
    <col min="7" max="16384" width="9.28515625" style="125"/>
  </cols>
  <sheetData>
    <row r="1" spans="1:13">
      <c r="A1" s="327"/>
      <c r="B1" s="327"/>
      <c r="C1" s="328"/>
      <c r="D1" s="328"/>
      <c r="E1" s="124"/>
      <c r="F1" s="124"/>
      <c r="G1" s="124"/>
      <c r="H1" s="124"/>
      <c r="I1" s="124"/>
      <c r="J1" s="124"/>
    </row>
    <row r="2" spans="1:13">
      <c r="A2" s="329" t="s">
        <v>380</v>
      </c>
      <c r="B2" s="329"/>
      <c r="C2" s="330"/>
      <c r="D2" s="330"/>
      <c r="E2" s="335"/>
      <c r="F2" s="335"/>
      <c r="G2" s="124"/>
      <c r="H2" s="124"/>
      <c r="I2" s="124"/>
      <c r="J2" s="124"/>
    </row>
    <row r="3" spans="1:13">
      <c r="A3" s="329"/>
      <c r="B3" s="329"/>
      <c r="C3" s="330"/>
      <c r="D3" s="330"/>
      <c r="E3" s="336"/>
      <c r="F3" s="336"/>
      <c r="G3" s="124"/>
      <c r="H3" s="124"/>
      <c r="I3" s="124"/>
      <c r="J3" s="124"/>
    </row>
    <row r="4" spans="1:13" ht="24">
      <c r="A4" s="454" t="s">
        <v>381</v>
      </c>
      <c r="B4" s="454" t="str">
        <f>'справка №1-БАЛАНС'!E3</f>
        <v>Солар Пауър Парк ООД</v>
      </c>
      <c r="C4" s="331" t="s">
        <v>2</v>
      </c>
      <c r="D4" s="287">
        <f>'справка №1-БАЛАНС'!H3</f>
        <v>201262185</v>
      </c>
      <c r="E4" s="335"/>
      <c r="F4" s="335"/>
      <c r="G4" s="124"/>
      <c r="H4" s="124"/>
      <c r="I4" s="124"/>
      <c r="J4" s="124"/>
    </row>
    <row r="5" spans="1:13" ht="15">
      <c r="A5" s="454" t="s">
        <v>789</v>
      </c>
      <c r="B5" s="454" t="str">
        <f>'справка №1-БАЛАНС'!E4</f>
        <v xml:space="preserve"> </v>
      </c>
      <c r="C5" s="332" t="s">
        <v>3</v>
      </c>
      <c r="D5" s="287" t="str">
        <f>'справка №1-БАЛАНС'!H4</f>
        <v xml:space="preserve"> </v>
      </c>
      <c r="E5" s="124"/>
      <c r="F5" s="124"/>
      <c r="G5" s="124"/>
      <c r="H5" s="124"/>
      <c r="I5" s="124"/>
      <c r="J5" s="124"/>
    </row>
    <row r="6" spans="1:13" ht="24">
      <c r="A6" s="6" t="s">
        <v>4</v>
      </c>
      <c r="B6" s="454" t="str">
        <f>'справка №1-БАЛАНС'!E5</f>
        <v>01.01.2020- 31.12.2020</v>
      </c>
      <c r="C6" s="40"/>
      <c r="D6" s="333" t="s">
        <v>272</v>
      </c>
      <c r="E6" s="124"/>
      <c r="F6" s="337"/>
      <c r="G6" s="124"/>
      <c r="H6" s="124"/>
      <c r="I6" s="124"/>
      <c r="J6" s="124"/>
    </row>
    <row r="7" spans="1:13" ht="33.75" customHeight="1">
      <c r="A7" s="338" t="s">
        <v>382</v>
      </c>
      <c r="B7" s="338" t="s">
        <v>7</v>
      </c>
      <c r="C7" s="339" t="s">
        <v>8</v>
      </c>
      <c r="D7" s="339" t="s">
        <v>12</v>
      </c>
      <c r="E7" s="340"/>
      <c r="F7" s="340"/>
      <c r="G7" s="124"/>
    </row>
    <row r="8" spans="1:13">
      <c r="A8" s="338" t="s">
        <v>13</v>
      </c>
      <c r="B8" s="338" t="s">
        <v>14</v>
      </c>
      <c r="C8" s="341">
        <v>1</v>
      </c>
      <c r="D8" s="341">
        <v>2</v>
      </c>
      <c r="E8" s="340"/>
      <c r="F8" s="340"/>
      <c r="G8" s="124"/>
    </row>
    <row r="9" spans="1:13">
      <c r="A9" s="342" t="s">
        <v>383</v>
      </c>
      <c r="B9" s="343"/>
      <c r="C9" s="63"/>
      <c r="D9" s="63"/>
      <c r="E9" s="123"/>
      <c r="F9" s="123"/>
      <c r="G9" s="124"/>
    </row>
    <row r="10" spans="1:13">
      <c r="A10" s="344" t="s">
        <v>384</v>
      </c>
      <c r="B10" s="345" t="s">
        <v>385</v>
      </c>
      <c r="C10" s="62">
        <v>1363</v>
      </c>
      <c r="D10" s="62">
        <v>2048</v>
      </c>
      <c r="E10" s="123"/>
      <c r="F10" s="123"/>
      <c r="G10" s="124"/>
    </row>
    <row r="11" spans="1:13">
      <c r="A11" s="344" t="s">
        <v>386</v>
      </c>
      <c r="B11" s="345" t="s">
        <v>387</v>
      </c>
      <c r="C11" s="62">
        <v>-390</v>
      </c>
      <c r="D11" s="62">
        <v>-635</v>
      </c>
      <c r="E11" s="334"/>
      <c r="F11" s="334"/>
      <c r="G11" s="127"/>
      <c r="H11" s="128"/>
      <c r="I11" s="128"/>
      <c r="J11" s="128"/>
      <c r="K11" s="128"/>
      <c r="L11" s="128"/>
      <c r="M11" s="128"/>
    </row>
    <row r="12" spans="1:13" ht="24">
      <c r="A12" s="344" t="s">
        <v>388</v>
      </c>
      <c r="B12" s="345" t="s">
        <v>389</v>
      </c>
      <c r="C12" s="62"/>
      <c r="D12" s="62">
        <v>0</v>
      </c>
      <c r="E12" s="334"/>
      <c r="F12" s="334"/>
      <c r="G12" s="127"/>
      <c r="H12" s="128"/>
      <c r="I12" s="128"/>
      <c r="J12" s="128"/>
      <c r="K12" s="128"/>
      <c r="L12" s="128"/>
      <c r="M12" s="128"/>
    </row>
    <row r="13" spans="1:13" ht="12" customHeight="1">
      <c r="A13" s="344" t="s">
        <v>390</v>
      </c>
      <c r="B13" s="345" t="s">
        <v>391</v>
      </c>
      <c r="C13" s="62">
        <v>-31</v>
      </c>
      <c r="D13" s="62">
        <v>-30</v>
      </c>
      <c r="E13" s="334"/>
      <c r="F13" s="334"/>
      <c r="G13" s="127"/>
      <c r="H13" s="128"/>
      <c r="I13" s="128"/>
      <c r="J13" s="128"/>
      <c r="K13" s="128"/>
      <c r="L13" s="128"/>
      <c r="M13" s="128"/>
    </row>
    <row r="14" spans="1:13">
      <c r="A14" s="344" t="s">
        <v>392</v>
      </c>
      <c r="B14" s="345" t="s">
        <v>393</v>
      </c>
      <c r="C14" s="62"/>
      <c r="D14" s="62">
        <v>0</v>
      </c>
      <c r="E14" s="334"/>
      <c r="F14" s="334"/>
      <c r="G14" s="127"/>
      <c r="H14" s="128"/>
      <c r="I14" s="128"/>
      <c r="J14" s="128"/>
      <c r="K14" s="128"/>
      <c r="L14" s="128"/>
      <c r="M14" s="128"/>
    </row>
    <row r="15" spans="1:13">
      <c r="A15" s="346" t="s">
        <v>394</v>
      </c>
      <c r="B15" s="345" t="s">
        <v>395</v>
      </c>
      <c r="C15" s="62">
        <v>-76</v>
      </c>
      <c r="D15" s="62">
        <v>-41</v>
      </c>
      <c r="E15" s="334"/>
      <c r="F15" s="334"/>
      <c r="G15" s="127"/>
      <c r="H15" s="128"/>
      <c r="I15" s="128"/>
      <c r="J15" s="128"/>
      <c r="K15" s="128"/>
      <c r="L15" s="128"/>
      <c r="M15" s="128"/>
    </row>
    <row r="16" spans="1:13">
      <c r="A16" s="347" t="s">
        <v>396</v>
      </c>
      <c r="B16" s="345" t="s">
        <v>397</v>
      </c>
      <c r="C16" s="62"/>
      <c r="D16" s="62">
        <v>0</v>
      </c>
      <c r="E16" s="334"/>
      <c r="F16" s="334"/>
      <c r="G16" s="127"/>
      <c r="H16" s="128"/>
      <c r="I16" s="128"/>
      <c r="J16" s="128"/>
      <c r="K16" s="128"/>
      <c r="L16" s="128"/>
      <c r="M16" s="128"/>
    </row>
    <row r="17" spans="1:13" ht="24">
      <c r="A17" s="344" t="s">
        <v>398</v>
      </c>
      <c r="B17" s="345" t="s">
        <v>399</v>
      </c>
      <c r="C17" s="62">
        <v>-1</v>
      </c>
      <c r="D17" s="62">
        <v>-1</v>
      </c>
      <c r="E17" s="334"/>
      <c r="F17" s="334"/>
      <c r="G17" s="127"/>
      <c r="H17" s="128"/>
      <c r="I17" s="128"/>
      <c r="J17" s="128"/>
      <c r="K17" s="128"/>
      <c r="L17" s="128"/>
      <c r="M17" s="128"/>
    </row>
    <row r="18" spans="1:13">
      <c r="A18" s="346" t="s">
        <v>400</v>
      </c>
      <c r="B18" s="348" t="s">
        <v>401</v>
      </c>
      <c r="C18" s="62">
        <v>-1</v>
      </c>
      <c r="D18" s="62">
        <v>-1</v>
      </c>
      <c r="E18" s="334"/>
      <c r="F18" s="334"/>
      <c r="G18" s="127"/>
      <c r="H18" s="128"/>
      <c r="I18" s="128"/>
      <c r="J18" s="128"/>
      <c r="K18" s="128"/>
      <c r="L18" s="128"/>
      <c r="M18" s="128"/>
    </row>
    <row r="19" spans="1:13">
      <c r="A19" s="344" t="s">
        <v>402</v>
      </c>
      <c r="B19" s="345" t="s">
        <v>403</v>
      </c>
      <c r="C19" s="62"/>
      <c r="D19" s="62">
        <v>0</v>
      </c>
      <c r="E19" s="334"/>
      <c r="F19" s="334"/>
      <c r="G19" s="127"/>
      <c r="H19" s="128"/>
      <c r="I19" s="128"/>
      <c r="J19" s="128"/>
      <c r="K19" s="128"/>
      <c r="L19" s="128"/>
      <c r="M19" s="128"/>
    </row>
    <row r="20" spans="1:13">
      <c r="A20" s="349" t="s">
        <v>404</v>
      </c>
      <c r="B20" s="350" t="s">
        <v>405</v>
      </c>
      <c r="C20" s="63">
        <f>SUM(C10:C19)</f>
        <v>864</v>
      </c>
      <c r="D20" s="63">
        <f>SUM(D10:D19)</f>
        <v>1340</v>
      </c>
      <c r="E20" s="334"/>
      <c r="F20" s="334"/>
      <c r="G20" s="127"/>
      <c r="H20" s="128"/>
      <c r="I20" s="128"/>
      <c r="J20" s="128"/>
      <c r="K20" s="128"/>
      <c r="L20" s="128"/>
      <c r="M20" s="128"/>
    </row>
    <row r="21" spans="1:13">
      <c r="A21" s="342" t="s">
        <v>406</v>
      </c>
      <c r="B21" s="351"/>
      <c r="C21" s="352"/>
      <c r="D21" s="352"/>
      <c r="E21" s="334"/>
      <c r="F21" s="334"/>
      <c r="G21" s="127"/>
      <c r="H21" s="128"/>
      <c r="I21" s="128"/>
      <c r="J21" s="128"/>
      <c r="K21" s="128"/>
      <c r="L21" s="128"/>
      <c r="M21" s="128"/>
    </row>
    <row r="22" spans="1:13">
      <c r="A22" s="344" t="s">
        <v>407</v>
      </c>
      <c r="B22" s="345" t="s">
        <v>408</v>
      </c>
      <c r="C22" s="62">
        <v>-158</v>
      </c>
      <c r="D22" s="62">
        <v>-78</v>
      </c>
      <c r="E22" s="334"/>
      <c r="F22" s="334"/>
      <c r="G22" s="127"/>
      <c r="H22" s="128"/>
      <c r="I22" s="128"/>
      <c r="J22" s="128"/>
      <c r="K22" s="128"/>
      <c r="L22" s="128"/>
      <c r="M22" s="128"/>
    </row>
    <row r="23" spans="1:13">
      <c r="A23" s="344" t="s">
        <v>409</v>
      </c>
      <c r="B23" s="345" t="s">
        <v>410</v>
      </c>
      <c r="C23" s="62"/>
      <c r="D23" s="62"/>
      <c r="E23" s="334"/>
      <c r="F23" s="334"/>
      <c r="G23" s="127"/>
      <c r="H23" s="128"/>
      <c r="I23" s="128"/>
      <c r="J23" s="128"/>
      <c r="K23" s="128"/>
      <c r="L23" s="128"/>
      <c r="M23" s="128"/>
    </row>
    <row r="24" spans="1:13">
      <c r="A24" s="344" t="s">
        <v>411</v>
      </c>
      <c r="B24" s="345" t="s">
        <v>412</v>
      </c>
      <c r="C24" s="62"/>
      <c r="D24" s="62"/>
      <c r="E24" s="334"/>
      <c r="F24" s="334"/>
      <c r="G24" s="127"/>
      <c r="H24" s="128"/>
      <c r="I24" s="128"/>
      <c r="J24" s="128"/>
      <c r="K24" s="128"/>
      <c r="L24" s="128"/>
      <c r="M24" s="128"/>
    </row>
    <row r="25" spans="1:13">
      <c r="A25" s="344" t="s">
        <v>413</v>
      </c>
      <c r="B25" s="345" t="s">
        <v>414</v>
      </c>
      <c r="C25" s="62"/>
      <c r="D25" s="62"/>
      <c r="E25" s="334"/>
      <c r="F25" s="334"/>
      <c r="G25" s="127"/>
      <c r="H25" s="128"/>
      <c r="I25" s="128"/>
      <c r="J25" s="128"/>
      <c r="K25" s="128"/>
      <c r="L25" s="128"/>
      <c r="M25" s="128"/>
    </row>
    <row r="26" spans="1:13">
      <c r="A26" s="344" t="s">
        <v>415</v>
      </c>
      <c r="B26" s="345" t="s">
        <v>416</v>
      </c>
      <c r="C26" s="62"/>
      <c r="D26" s="62"/>
      <c r="E26" s="334"/>
      <c r="F26" s="334"/>
      <c r="G26" s="127"/>
      <c r="H26" s="128"/>
      <c r="I26" s="128"/>
      <c r="J26" s="128"/>
      <c r="K26" s="128"/>
      <c r="L26" s="128"/>
      <c r="M26" s="128"/>
    </row>
    <row r="27" spans="1:13">
      <c r="A27" s="344" t="s">
        <v>417</v>
      </c>
      <c r="B27" s="345" t="s">
        <v>418</v>
      </c>
      <c r="C27" s="62"/>
      <c r="D27" s="62"/>
      <c r="E27" s="334"/>
      <c r="F27" s="334"/>
      <c r="G27" s="127"/>
      <c r="H27" s="128"/>
      <c r="I27" s="128"/>
      <c r="J27" s="128"/>
      <c r="K27" s="128"/>
      <c r="L27" s="128"/>
      <c r="M27" s="128"/>
    </row>
    <row r="28" spans="1:13">
      <c r="A28" s="344" t="s">
        <v>419</v>
      </c>
      <c r="B28" s="345" t="s">
        <v>420</v>
      </c>
      <c r="C28" s="62"/>
      <c r="D28" s="62"/>
      <c r="E28" s="334"/>
      <c r="F28" s="334"/>
      <c r="G28" s="127"/>
      <c r="H28" s="128"/>
      <c r="I28" s="128"/>
      <c r="J28" s="128"/>
      <c r="K28" s="128"/>
      <c r="L28" s="128"/>
      <c r="M28" s="128"/>
    </row>
    <row r="29" spans="1:13">
      <c r="A29" s="344" t="s">
        <v>421</v>
      </c>
      <c r="B29" s="345" t="s">
        <v>422</v>
      </c>
      <c r="C29" s="62"/>
      <c r="D29" s="62"/>
      <c r="E29" s="334"/>
      <c r="F29" s="334"/>
      <c r="G29" s="127"/>
      <c r="H29" s="128"/>
      <c r="I29" s="128"/>
      <c r="J29" s="128"/>
      <c r="K29" s="128"/>
      <c r="L29" s="128"/>
      <c r="M29" s="128"/>
    </row>
    <row r="30" spans="1:13">
      <c r="A30" s="344" t="s">
        <v>400</v>
      </c>
      <c r="B30" s="345" t="s">
        <v>423</v>
      </c>
      <c r="C30" s="62"/>
      <c r="D30" s="62"/>
      <c r="E30" s="334"/>
      <c r="F30" s="334"/>
      <c r="G30" s="127"/>
      <c r="H30" s="128"/>
      <c r="I30" s="128"/>
      <c r="J30" s="128"/>
      <c r="K30" s="128"/>
      <c r="L30" s="128"/>
      <c r="M30" s="128"/>
    </row>
    <row r="31" spans="1:13">
      <c r="A31" s="344" t="s">
        <v>424</v>
      </c>
      <c r="B31" s="345" t="s">
        <v>425</v>
      </c>
      <c r="C31" s="62"/>
      <c r="D31" s="62"/>
      <c r="E31" s="334"/>
      <c r="F31" s="334"/>
      <c r="G31" s="127"/>
      <c r="H31" s="128"/>
      <c r="I31" s="128"/>
      <c r="J31" s="128"/>
      <c r="K31" s="128"/>
      <c r="L31" s="128"/>
      <c r="M31" s="128"/>
    </row>
    <row r="32" spans="1:13">
      <c r="A32" s="349" t="s">
        <v>426</v>
      </c>
      <c r="B32" s="350" t="s">
        <v>427</v>
      </c>
      <c r="C32" s="63">
        <f>SUM(C22:C31)</f>
        <v>-158</v>
      </c>
      <c r="D32" s="63">
        <f>SUM(D22:D31)</f>
        <v>-78</v>
      </c>
      <c r="E32" s="334"/>
      <c r="F32" s="334"/>
      <c r="G32" s="127"/>
      <c r="H32" s="128"/>
      <c r="I32" s="128"/>
      <c r="J32" s="128"/>
      <c r="K32" s="128"/>
      <c r="L32" s="128"/>
      <c r="M32" s="128"/>
    </row>
    <row r="33" spans="1:8">
      <c r="A33" s="342" t="s">
        <v>428</v>
      </c>
      <c r="B33" s="351"/>
      <c r="C33" s="352"/>
      <c r="D33" s="352"/>
      <c r="E33" s="123"/>
      <c r="F33" s="123"/>
      <c r="G33" s="124"/>
    </row>
    <row r="34" spans="1:8">
      <c r="A34" s="344" t="s">
        <v>429</v>
      </c>
      <c r="B34" s="345" t="s">
        <v>430</v>
      </c>
      <c r="C34" s="62"/>
      <c r="D34" s="62"/>
      <c r="E34" s="123"/>
      <c r="F34" s="123"/>
      <c r="G34" s="124"/>
    </row>
    <row r="35" spans="1:8">
      <c r="A35" s="346" t="s">
        <v>431</v>
      </c>
      <c r="B35" s="345" t="s">
        <v>432</v>
      </c>
      <c r="C35" s="62"/>
      <c r="D35" s="62"/>
      <c r="E35" s="123"/>
      <c r="F35" s="123"/>
      <c r="G35" s="124"/>
    </row>
    <row r="36" spans="1:8">
      <c r="A36" s="344" t="s">
        <v>433</v>
      </c>
      <c r="B36" s="345" t="s">
        <v>434</v>
      </c>
      <c r="C36" s="62"/>
      <c r="D36" s="62"/>
      <c r="E36" s="123"/>
      <c r="F36" s="123"/>
      <c r="G36" s="124"/>
    </row>
    <row r="37" spans="1:8">
      <c r="A37" s="344" t="s">
        <v>435</v>
      </c>
      <c r="B37" s="345" t="s">
        <v>436</v>
      </c>
      <c r="C37" s="62">
        <v>-538</v>
      </c>
      <c r="D37" s="62">
        <v>-519</v>
      </c>
      <c r="E37" s="123"/>
      <c r="F37" s="123"/>
      <c r="G37" s="124"/>
    </row>
    <row r="38" spans="1:8">
      <c r="A38" s="344" t="s">
        <v>437</v>
      </c>
      <c r="B38" s="345" t="s">
        <v>438</v>
      </c>
      <c r="C38" s="62"/>
      <c r="D38" s="62"/>
      <c r="E38" s="123"/>
      <c r="F38" s="123"/>
      <c r="G38" s="124"/>
    </row>
    <row r="39" spans="1:8">
      <c r="A39" s="344" t="s">
        <v>439</v>
      </c>
      <c r="B39" s="345" t="s">
        <v>440</v>
      </c>
      <c r="C39" s="62">
        <v>-250</v>
      </c>
      <c r="D39" s="62">
        <v>-276</v>
      </c>
      <c r="E39" s="123"/>
      <c r="F39" s="123"/>
      <c r="G39" s="124"/>
    </row>
    <row r="40" spans="1:8">
      <c r="A40" s="344" t="s">
        <v>441</v>
      </c>
      <c r="B40" s="345" t="s">
        <v>442</v>
      </c>
      <c r="C40" s="62">
        <v>-391</v>
      </c>
      <c r="D40" s="62"/>
      <c r="E40" s="123"/>
      <c r="F40" s="123"/>
      <c r="G40" s="124"/>
    </row>
    <row r="41" spans="1:8">
      <c r="A41" s="344" t="s">
        <v>443</v>
      </c>
      <c r="B41" s="345" t="s">
        <v>444</v>
      </c>
      <c r="C41" s="62"/>
      <c r="D41" s="62"/>
      <c r="E41" s="123"/>
      <c r="F41" s="123"/>
      <c r="G41" s="127"/>
      <c r="H41" s="128"/>
    </row>
    <row r="42" spans="1:8">
      <c r="A42" s="349" t="s">
        <v>445</v>
      </c>
      <c r="B42" s="350" t="s">
        <v>446</v>
      </c>
      <c r="C42" s="63">
        <f>SUM(C34:C41)</f>
        <v>-1179</v>
      </c>
      <c r="D42" s="63">
        <f>SUM(D34:D41)</f>
        <v>-795</v>
      </c>
      <c r="E42" s="123"/>
      <c r="F42" s="123"/>
      <c r="G42" s="127"/>
      <c r="H42" s="128"/>
    </row>
    <row r="43" spans="1:8">
      <c r="A43" s="353" t="s">
        <v>447</v>
      </c>
      <c r="B43" s="350" t="s">
        <v>448</v>
      </c>
      <c r="C43" s="63">
        <f>C42+C32+C20</f>
        <v>-473</v>
      </c>
      <c r="D43" s="63">
        <f>D42+D32+D20</f>
        <v>467</v>
      </c>
      <c r="E43" s="123"/>
      <c r="F43" s="123"/>
      <c r="G43" s="127"/>
      <c r="H43" s="128"/>
    </row>
    <row r="44" spans="1:8">
      <c r="A44" s="342" t="s">
        <v>449</v>
      </c>
      <c r="B44" s="351" t="s">
        <v>450</v>
      </c>
      <c r="C44" s="63">
        <f>D45</f>
        <v>1540</v>
      </c>
      <c r="D44" s="126">
        <v>1073</v>
      </c>
      <c r="E44" s="123"/>
      <c r="F44" s="123"/>
      <c r="G44" s="127"/>
      <c r="H44" s="128"/>
    </row>
    <row r="45" spans="1:8">
      <c r="A45" s="342" t="s">
        <v>451</v>
      </c>
      <c r="B45" s="351" t="s">
        <v>452</v>
      </c>
      <c r="C45" s="63">
        <f>C44+C43</f>
        <v>1067</v>
      </c>
      <c r="D45" s="63">
        <f>D44+D43</f>
        <v>1540</v>
      </c>
      <c r="E45" s="123"/>
      <c r="F45" s="123"/>
      <c r="G45" s="127"/>
      <c r="H45" s="128"/>
    </row>
    <row r="46" spans="1:8">
      <c r="A46" s="344" t="s">
        <v>453</v>
      </c>
      <c r="B46" s="351" t="s">
        <v>454</v>
      </c>
      <c r="C46" s="64"/>
      <c r="D46" s="64"/>
      <c r="E46" s="123"/>
      <c r="F46" s="123"/>
      <c r="G46" s="127"/>
      <c r="H46" s="128"/>
    </row>
    <row r="47" spans="1:8">
      <c r="A47" s="344" t="s">
        <v>455</v>
      </c>
      <c r="B47" s="351" t="s">
        <v>456</v>
      </c>
      <c r="C47" s="64"/>
      <c r="D47" s="64"/>
      <c r="E47" s="124"/>
      <c r="F47" s="124"/>
      <c r="G47" s="127"/>
      <c r="H47" s="128"/>
    </row>
    <row r="48" spans="1:8">
      <c r="A48" s="123"/>
      <c r="B48" s="354"/>
      <c r="C48" s="355"/>
      <c r="D48" s="355"/>
      <c r="E48" s="124"/>
      <c r="F48" s="124"/>
      <c r="G48" s="127"/>
      <c r="H48" s="128"/>
    </row>
    <row r="49" spans="1:8">
      <c r="A49" s="462" t="s">
        <v>378</v>
      </c>
      <c r="B49" s="463" t="s">
        <v>797</v>
      </c>
      <c r="C49" s="461"/>
      <c r="D49" s="464"/>
      <c r="E49" s="357"/>
      <c r="F49" s="124"/>
      <c r="G49" s="127"/>
      <c r="H49" s="128"/>
    </row>
    <row r="50" spans="1:8">
      <c r="A50" s="465"/>
      <c r="B50" s="463" t="s">
        <v>379</v>
      </c>
      <c r="C50" s="506" t="s">
        <v>791</v>
      </c>
      <c r="D50" s="506"/>
      <c r="G50" s="128"/>
      <c r="H50" s="128"/>
    </row>
    <row r="51" spans="1:8">
      <c r="A51" s="465"/>
      <c r="B51" s="465"/>
      <c r="C51" s="461"/>
      <c r="D51" s="461"/>
      <c r="G51" s="128"/>
      <c r="H51" s="128"/>
    </row>
    <row r="52" spans="1:8">
      <c r="A52" s="465"/>
      <c r="B52" s="463" t="s">
        <v>775</v>
      </c>
      <c r="C52" s="506" t="s">
        <v>792</v>
      </c>
      <c r="D52" s="506"/>
      <c r="G52" s="128"/>
      <c r="H52" s="128"/>
    </row>
    <row r="53" spans="1:8">
      <c r="A53" s="465"/>
      <c r="B53" s="465"/>
      <c r="C53" s="461"/>
      <c r="D53" s="461"/>
      <c r="G53" s="128"/>
      <c r="H53" s="128"/>
    </row>
    <row r="54" spans="1:8">
      <c r="G54" s="128"/>
      <c r="H54" s="128"/>
    </row>
    <row r="55" spans="1:8">
      <c r="G55" s="128"/>
      <c r="H55" s="128"/>
    </row>
    <row r="56" spans="1:8">
      <c r="G56" s="128"/>
      <c r="H56" s="128"/>
    </row>
    <row r="57" spans="1:8">
      <c r="G57" s="128"/>
      <c r="H57" s="128"/>
    </row>
    <row r="58" spans="1:8">
      <c r="G58" s="128"/>
      <c r="H58" s="128"/>
    </row>
    <row r="59" spans="1:8">
      <c r="G59" s="128"/>
      <c r="H59" s="128"/>
    </row>
    <row r="60" spans="1:8">
      <c r="G60" s="128"/>
      <c r="H60" s="128"/>
    </row>
    <row r="61" spans="1:8">
      <c r="G61" s="128"/>
      <c r="H61" s="128"/>
    </row>
    <row r="62" spans="1:8">
      <c r="G62" s="128"/>
      <c r="H62" s="128"/>
    </row>
    <row r="63" spans="1:8">
      <c r="G63" s="128"/>
      <c r="H63" s="128"/>
    </row>
    <row r="64" spans="1:8">
      <c r="G64" s="128"/>
      <c r="H64" s="128"/>
    </row>
    <row r="65" spans="7:8">
      <c r="G65" s="128"/>
      <c r="H65" s="128"/>
    </row>
    <row r="66" spans="7:8">
      <c r="G66" s="128"/>
      <c r="H66" s="128"/>
    </row>
    <row r="67" spans="7:8">
      <c r="G67" s="128"/>
      <c r="H67" s="128"/>
    </row>
    <row r="68" spans="7:8">
      <c r="G68" s="128"/>
      <c r="H68" s="128"/>
    </row>
    <row r="69" spans="7:8">
      <c r="G69" s="128"/>
      <c r="H69" s="128"/>
    </row>
    <row r="70" spans="7:8">
      <c r="G70" s="128"/>
      <c r="H70" s="128"/>
    </row>
    <row r="71" spans="7:8">
      <c r="G71" s="128"/>
      <c r="H71" s="128"/>
    </row>
    <row r="72" spans="7:8">
      <c r="G72" s="128"/>
      <c r="H72" s="128"/>
    </row>
    <row r="73" spans="7:8">
      <c r="G73" s="128"/>
      <c r="H73" s="128"/>
    </row>
    <row r="74" spans="7:8">
      <c r="G74" s="128"/>
      <c r="H74" s="128"/>
    </row>
    <row r="75" spans="7:8">
      <c r="G75" s="128"/>
      <c r="H75" s="128"/>
    </row>
    <row r="76" spans="7:8">
      <c r="G76" s="128"/>
      <c r="H76" s="128"/>
    </row>
    <row r="77" spans="7:8">
      <c r="G77" s="128"/>
      <c r="H77" s="128"/>
    </row>
    <row r="78" spans="7:8">
      <c r="G78" s="128"/>
      <c r="H78" s="128"/>
    </row>
    <row r="79" spans="7:8">
      <c r="G79" s="128"/>
      <c r="H79" s="128"/>
    </row>
    <row r="80" spans="7:8">
      <c r="G80" s="128"/>
      <c r="H80" s="128"/>
    </row>
    <row r="81" spans="7:8">
      <c r="G81" s="128"/>
      <c r="H81" s="128"/>
    </row>
    <row r="82" spans="7:8">
      <c r="G82" s="128"/>
      <c r="H82" s="128"/>
    </row>
    <row r="83" spans="7:8">
      <c r="G83" s="128"/>
      <c r="H83" s="128"/>
    </row>
    <row r="84" spans="7:8">
      <c r="G84" s="128"/>
      <c r="H84" s="128"/>
    </row>
    <row r="85" spans="7:8">
      <c r="G85" s="128"/>
      <c r="H85" s="128"/>
    </row>
    <row r="86" spans="7:8">
      <c r="G86" s="128"/>
      <c r="H86" s="128"/>
    </row>
    <row r="87" spans="7:8">
      <c r="G87" s="128"/>
      <c r="H87" s="128"/>
    </row>
    <row r="88" spans="7:8">
      <c r="G88" s="128"/>
      <c r="H88" s="128"/>
    </row>
    <row r="89" spans="7:8">
      <c r="G89" s="128"/>
      <c r="H89" s="128"/>
    </row>
    <row r="90" spans="7:8">
      <c r="G90" s="128"/>
      <c r="H90" s="128"/>
    </row>
    <row r="91" spans="7:8">
      <c r="G91" s="128"/>
      <c r="H91" s="128"/>
    </row>
    <row r="92" spans="7:8">
      <c r="G92" s="128"/>
      <c r="H92" s="128"/>
    </row>
    <row r="93" spans="7:8">
      <c r="G93" s="128"/>
      <c r="H93" s="128"/>
    </row>
    <row r="94" spans="7:8">
      <c r="G94" s="128"/>
      <c r="H94" s="128"/>
    </row>
    <row r="95" spans="7:8">
      <c r="G95" s="128"/>
      <c r="H95" s="128"/>
    </row>
    <row r="96" spans="7:8">
      <c r="G96" s="128"/>
      <c r="H96" s="128"/>
    </row>
    <row r="97" spans="7:8">
      <c r="G97" s="128"/>
      <c r="H97" s="128"/>
    </row>
    <row r="98" spans="7:8">
      <c r="G98" s="128"/>
      <c r="H98" s="128"/>
    </row>
    <row r="99" spans="7:8">
      <c r="G99" s="128"/>
      <c r="H99" s="128"/>
    </row>
    <row r="100" spans="7:8">
      <c r="G100" s="128"/>
      <c r="H100" s="128"/>
    </row>
    <row r="101" spans="7:8">
      <c r="G101" s="128"/>
      <c r="H101" s="128"/>
    </row>
    <row r="102" spans="7:8">
      <c r="G102" s="128"/>
      <c r="H102" s="128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4"/>
  <sheetViews>
    <sheetView topLeftCell="A19" workbookViewId="0">
      <selection activeCell="I20" sqref="I20"/>
    </sheetView>
  </sheetViews>
  <sheetFormatPr defaultColWidth="9.28515625" defaultRowHeight="12"/>
  <cols>
    <col min="1" max="1" width="48.42578125" style="25" customWidth="1"/>
    <col min="2" max="2" width="8.28515625" style="38" customWidth="1"/>
    <col min="3" max="3" width="9.140625" style="20" customWidth="1"/>
    <col min="4" max="4" width="9.28515625" style="20" customWidth="1"/>
    <col min="5" max="5" width="8.7109375" style="20" customWidth="1"/>
    <col min="6" max="6" width="7.42578125" style="20" customWidth="1"/>
    <col min="7" max="7" width="9.7109375" style="20" customWidth="1"/>
    <col min="8" max="8" width="7.42578125" style="20" customWidth="1"/>
    <col min="9" max="9" width="8.28515625" style="20" customWidth="1"/>
    <col min="10" max="10" width="8" style="20" customWidth="1"/>
    <col min="11" max="11" width="11.140625" style="20" customWidth="1"/>
    <col min="12" max="12" width="12.85546875" style="20" customWidth="1"/>
    <col min="13" max="13" width="15.85546875" style="20" customWidth="1"/>
    <col min="14" max="14" width="11" style="20" customWidth="1"/>
    <col min="15" max="16384" width="9.28515625" style="20"/>
  </cols>
  <sheetData>
    <row r="1" spans="1:23" s="5" customFormat="1" ht="24" customHeight="1">
      <c r="A1" s="507" t="s">
        <v>457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3"/>
    </row>
    <row r="2" spans="1:23" s="5" customFormat="1">
      <c r="A2" s="4"/>
      <c r="B2" s="35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</row>
    <row r="3" spans="1:23" s="5" customFormat="1" ht="15" customHeight="1">
      <c r="A3" s="6" t="s">
        <v>1</v>
      </c>
      <c r="B3" s="485"/>
      <c r="C3" s="509" t="str">
        <f>'справка №1-БАЛАНС'!E3</f>
        <v>Солар Пауър Парк ООД</v>
      </c>
      <c r="D3" s="510"/>
      <c r="E3" s="510"/>
      <c r="F3" s="510"/>
      <c r="G3" s="510"/>
      <c r="H3" s="485"/>
      <c r="I3" s="485"/>
      <c r="J3" s="2"/>
      <c r="K3" s="484" t="s">
        <v>2</v>
      </c>
      <c r="L3" s="484"/>
      <c r="M3" s="494">
        <f>'справка №1-БАЛАНС'!H3</f>
        <v>201262185</v>
      </c>
      <c r="N3" s="3"/>
    </row>
    <row r="4" spans="1:23" s="5" customFormat="1" ht="13.5" customHeight="1">
      <c r="A4" s="6" t="s">
        <v>458</v>
      </c>
      <c r="B4" s="485"/>
      <c r="C4" s="509" t="str">
        <f>'справка №1-БАЛАНС'!E4</f>
        <v xml:space="preserve"> </v>
      </c>
      <c r="D4" s="509"/>
      <c r="E4" s="511"/>
      <c r="F4" s="509"/>
      <c r="G4" s="509"/>
      <c r="H4" s="454"/>
      <c r="I4" s="454"/>
      <c r="J4" s="496"/>
      <c r="K4" s="489" t="s">
        <v>3</v>
      </c>
      <c r="L4" s="489"/>
      <c r="M4" s="495" t="str">
        <f>'справка №1-БАЛАНС'!H4</f>
        <v xml:space="preserve"> </v>
      </c>
      <c r="N4" s="7"/>
      <c r="O4" s="8"/>
    </row>
    <row r="5" spans="1:23" s="5" customFormat="1" ht="12.75" customHeight="1">
      <c r="A5" s="6" t="s">
        <v>4</v>
      </c>
      <c r="B5" s="483"/>
      <c r="C5" s="509" t="str">
        <f>'справка №1-БАЛАНС'!E5</f>
        <v>01.01.2020- 31.12.2020</v>
      </c>
      <c r="D5" s="510"/>
      <c r="E5" s="510"/>
      <c r="F5" s="510"/>
      <c r="G5" s="510"/>
      <c r="H5" s="485"/>
      <c r="I5" s="485"/>
      <c r="J5" s="132"/>
      <c r="K5" s="9"/>
      <c r="L5" s="10"/>
      <c r="M5" s="11" t="s">
        <v>5</v>
      </c>
      <c r="N5" s="10"/>
    </row>
    <row r="6" spans="1:23" s="15" customFormat="1" ht="21.75" customHeight="1">
      <c r="A6" s="195"/>
      <c r="B6" s="199"/>
      <c r="C6" s="168"/>
      <c r="D6" s="198" t="s">
        <v>459</v>
      </c>
      <c r="E6" s="169"/>
      <c r="F6" s="169"/>
      <c r="G6" s="169"/>
      <c r="H6" s="169"/>
      <c r="I6" s="169" t="s">
        <v>460</v>
      </c>
      <c r="J6" s="188"/>
      <c r="K6" s="176"/>
      <c r="L6" s="167"/>
      <c r="M6" s="170"/>
      <c r="N6" s="131"/>
    </row>
    <row r="7" spans="1:23" s="15" customFormat="1" ht="60">
      <c r="A7" s="196" t="s">
        <v>461</v>
      </c>
      <c r="B7" s="200" t="s">
        <v>462</v>
      </c>
      <c r="C7" s="168" t="s">
        <v>463</v>
      </c>
      <c r="D7" s="197" t="s">
        <v>464</v>
      </c>
      <c r="E7" s="167" t="s">
        <v>465</v>
      </c>
      <c r="F7" s="13" t="s">
        <v>466</v>
      </c>
      <c r="G7" s="13"/>
      <c r="H7" s="13"/>
      <c r="I7" s="167" t="s">
        <v>467</v>
      </c>
      <c r="J7" s="189" t="s">
        <v>468</v>
      </c>
      <c r="K7" s="168" t="s">
        <v>469</v>
      </c>
      <c r="L7" s="168" t="s">
        <v>470</v>
      </c>
      <c r="M7" s="194" t="s">
        <v>471</v>
      </c>
      <c r="N7" s="131"/>
    </row>
    <row r="8" spans="1:23" s="15" customFormat="1" ht="22.5" customHeight="1">
      <c r="A8" s="193"/>
      <c r="B8" s="201"/>
      <c r="C8" s="169"/>
      <c r="D8" s="198"/>
      <c r="E8" s="169"/>
      <c r="F8" s="12" t="s">
        <v>472</v>
      </c>
      <c r="G8" s="12" t="s">
        <v>473</v>
      </c>
      <c r="H8" s="12" t="s">
        <v>474</v>
      </c>
      <c r="I8" s="169"/>
      <c r="J8" s="190"/>
      <c r="K8" s="169"/>
      <c r="L8" s="169"/>
      <c r="M8" s="171"/>
      <c r="N8" s="131"/>
    </row>
    <row r="9" spans="1:23" s="15" customFormat="1" ht="12" customHeight="1">
      <c r="A9" s="12" t="s">
        <v>13</v>
      </c>
      <c r="B9" s="33"/>
      <c r="C9" s="191">
        <v>1</v>
      </c>
      <c r="D9" s="12">
        <v>2</v>
      </c>
      <c r="E9" s="12">
        <v>3</v>
      </c>
      <c r="F9" s="12">
        <v>4</v>
      </c>
      <c r="G9" s="12">
        <v>5</v>
      </c>
      <c r="H9" s="12">
        <v>6</v>
      </c>
      <c r="I9" s="12">
        <v>7</v>
      </c>
      <c r="J9" s="12">
        <v>8</v>
      </c>
      <c r="K9" s="191">
        <v>9</v>
      </c>
      <c r="L9" s="191">
        <v>10</v>
      </c>
      <c r="M9" s="192">
        <v>11</v>
      </c>
      <c r="N9" s="14"/>
    </row>
    <row r="10" spans="1:23" s="15" customFormat="1" ht="12" customHeight="1">
      <c r="A10" s="12" t="s">
        <v>475</v>
      </c>
      <c r="B10" s="34"/>
      <c r="C10" s="65" t="s">
        <v>46</v>
      </c>
      <c r="D10" s="65" t="s">
        <v>46</v>
      </c>
      <c r="E10" s="16" t="s">
        <v>57</v>
      </c>
      <c r="F10" s="16" t="s">
        <v>64</v>
      </c>
      <c r="G10" s="16" t="s">
        <v>68</v>
      </c>
      <c r="H10" s="16" t="s">
        <v>72</v>
      </c>
      <c r="I10" s="16" t="s">
        <v>85</v>
      </c>
      <c r="J10" s="16" t="s">
        <v>88</v>
      </c>
      <c r="K10" s="39" t="s">
        <v>476</v>
      </c>
      <c r="L10" s="16" t="s">
        <v>110</v>
      </c>
      <c r="M10" s="17" t="s">
        <v>118</v>
      </c>
      <c r="N10" s="14"/>
    </row>
    <row r="11" spans="1:23" ht="15.75" customHeight="1">
      <c r="A11" s="18" t="s">
        <v>477</v>
      </c>
      <c r="B11" s="34" t="s">
        <v>478</v>
      </c>
      <c r="C11" s="66">
        <f>'справка №1-БАЛАНС'!H17</f>
        <v>459</v>
      </c>
      <c r="D11" s="66">
        <f>'справка №1-БАЛАНС'!H19</f>
        <v>0</v>
      </c>
      <c r="E11" s="66">
        <f>'справка №1-БАЛАНС'!H20</f>
        <v>0</v>
      </c>
      <c r="F11" s="66">
        <f>'справка №1-БАЛАНС'!H22</f>
        <v>0</v>
      </c>
      <c r="G11" s="66">
        <f>'справка №1-БАЛАНС'!H23</f>
        <v>0</v>
      </c>
      <c r="H11" s="68">
        <v>95</v>
      </c>
      <c r="I11" s="66">
        <f>'справка №1-БАЛАНС'!H28+'справка №1-БАЛАНС'!H31</f>
        <v>827</v>
      </c>
      <c r="J11" s="66">
        <f>'справка №1-БАЛАНС'!H29+'справка №1-БАЛАНС'!H32</f>
        <v>-358</v>
      </c>
      <c r="K11" s="68"/>
      <c r="L11" s="358">
        <f>SUM(C11:K11)</f>
        <v>1023</v>
      </c>
      <c r="M11" s="66">
        <f>'справка №1-БАЛАНС'!H39</f>
        <v>0</v>
      </c>
      <c r="N11" s="187"/>
      <c r="O11" s="130"/>
      <c r="P11" s="130"/>
      <c r="Q11" s="130"/>
      <c r="R11" s="130"/>
      <c r="S11" s="130"/>
      <c r="T11" s="130"/>
      <c r="U11" s="130"/>
      <c r="V11" s="130"/>
      <c r="W11" s="130"/>
    </row>
    <row r="12" spans="1:23" ht="12.75" customHeight="1">
      <c r="A12" s="18" t="s">
        <v>479</v>
      </c>
      <c r="B12" s="34" t="s">
        <v>480</v>
      </c>
      <c r="C12" s="67">
        <f>C13+C14</f>
        <v>0</v>
      </c>
      <c r="D12" s="67">
        <f t="shared" ref="D12:M12" si="0">D13+D14</f>
        <v>0</v>
      </c>
      <c r="E12" s="67">
        <f t="shared" si="0"/>
        <v>0</v>
      </c>
      <c r="F12" s="67">
        <f t="shared" si="0"/>
        <v>0</v>
      </c>
      <c r="G12" s="67">
        <f t="shared" si="0"/>
        <v>0</v>
      </c>
      <c r="H12" s="67">
        <f t="shared" si="0"/>
        <v>0</v>
      </c>
      <c r="I12" s="67">
        <f t="shared" si="0"/>
        <v>0</v>
      </c>
      <c r="J12" s="67">
        <f t="shared" si="0"/>
        <v>0</v>
      </c>
      <c r="K12" s="67">
        <f t="shared" si="0"/>
        <v>0</v>
      </c>
      <c r="L12" s="358">
        <f t="shared" ref="L12:L32" si="1">SUM(C12:K12)</f>
        <v>0</v>
      </c>
      <c r="M12" s="67">
        <f t="shared" si="0"/>
        <v>0</v>
      </c>
      <c r="N12" s="129"/>
      <c r="O12" s="130"/>
      <c r="P12" s="130"/>
      <c r="Q12" s="130"/>
      <c r="R12" s="130"/>
      <c r="S12" s="130"/>
      <c r="T12" s="130"/>
      <c r="U12" s="130"/>
      <c r="V12" s="130"/>
      <c r="W12" s="130"/>
    </row>
    <row r="13" spans="1:23" ht="12.75" customHeight="1">
      <c r="A13" s="21" t="s">
        <v>481</v>
      </c>
      <c r="B13" s="16" t="s">
        <v>482</v>
      </c>
      <c r="C13" s="68"/>
      <c r="D13" s="68"/>
      <c r="E13" s="68"/>
      <c r="F13" s="68"/>
      <c r="G13" s="68"/>
      <c r="H13" s="68"/>
      <c r="I13" s="68"/>
      <c r="J13" s="68"/>
      <c r="K13" s="68"/>
      <c r="L13" s="358">
        <f t="shared" si="1"/>
        <v>0</v>
      </c>
      <c r="M13" s="68"/>
      <c r="N13" s="19"/>
    </row>
    <row r="14" spans="1:23" ht="12" customHeight="1">
      <c r="A14" s="21" t="s">
        <v>483</v>
      </c>
      <c r="B14" s="16" t="s">
        <v>484</v>
      </c>
      <c r="C14" s="68"/>
      <c r="D14" s="68"/>
      <c r="E14" s="68"/>
      <c r="F14" s="68"/>
      <c r="G14" s="68"/>
      <c r="H14" s="68"/>
      <c r="I14" s="68"/>
      <c r="J14" s="68"/>
      <c r="K14" s="68"/>
      <c r="L14" s="358">
        <f t="shared" si="1"/>
        <v>0</v>
      </c>
      <c r="M14" s="68"/>
      <c r="N14" s="19"/>
    </row>
    <row r="15" spans="1:23">
      <c r="A15" s="18" t="s">
        <v>485</v>
      </c>
      <c r="B15" s="34" t="s">
        <v>486</v>
      </c>
      <c r="C15" s="69">
        <f>C11+C12</f>
        <v>459</v>
      </c>
      <c r="D15" s="69">
        <f t="shared" ref="D15:M15" si="2">D11+D12</f>
        <v>0</v>
      </c>
      <c r="E15" s="69">
        <f t="shared" si="2"/>
        <v>0</v>
      </c>
      <c r="F15" s="69">
        <f t="shared" si="2"/>
        <v>0</v>
      </c>
      <c r="G15" s="69">
        <f t="shared" si="2"/>
        <v>0</v>
      </c>
      <c r="H15" s="69">
        <f t="shared" si="2"/>
        <v>95</v>
      </c>
      <c r="I15" s="69">
        <f t="shared" si="2"/>
        <v>827</v>
      </c>
      <c r="J15" s="69">
        <f t="shared" si="2"/>
        <v>-358</v>
      </c>
      <c r="K15" s="69">
        <f t="shared" si="2"/>
        <v>0</v>
      </c>
      <c r="L15" s="358">
        <f t="shared" si="1"/>
        <v>1023</v>
      </c>
      <c r="M15" s="69">
        <f t="shared" si="2"/>
        <v>0</v>
      </c>
      <c r="N15" s="129"/>
      <c r="O15" s="130"/>
      <c r="P15" s="130"/>
      <c r="Q15" s="130"/>
      <c r="R15" s="130"/>
      <c r="S15" s="130"/>
      <c r="T15" s="130"/>
      <c r="U15" s="130"/>
      <c r="V15" s="130"/>
      <c r="W15" s="130"/>
    </row>
    <row r="16" spans="1:23" ht="12.75" customHeight="1">
      <c r="A16" s="18" t="s">
        <v>487</v>
      </c>
      <c r="B16" s="41" t="s">
        <v>488</v>
      </c>
      <c r="C16" s="172"/>
      <c r="D16" s="173"/>
      <c r="E16" s="173"/>
      <c r="F16" s="173"/>
      <c r="G16" s="173"/>
      <c r="H16" s="174"/>
      <c r="I16" s="186">
        <v>464</v>
      </c>
      <c r="J16" s="359">
        <f>+'справка №1-БАЛАНС'!G32</f>
        <v>0</v>
      </c>
      <c r="K16" s="68"/>
      <c r="L16" s="358">
        <f t="shared" si="1"/>
        <v>464</v>
      </c>
      <c r="M16" s="68"/>
      <c r="N16" s="129"/>
      <c r="O16" s="130"/>
      <c r="P16" s="130"/>
      <c r="Q16" s="130"/>
      <c r="R16" s="130"/>
      <c r="S16" s="130"/>
      <c r="T16" s="130"/>
    </row>
    <row r="17" spans="1:23" ht="12.75" customHeight="1">
      <c r="A17" s="21" t="s">
        <v>489</v>
      </c>
      <c r="B17" s="16" t="s">
        <v>490</v>
      </c>
      <c r="C17" s="70">
        <f>C18+C19</f>
        <v>0</v>
      </c>
      <c r="D17" s="70">
        <f t="shared" ref="D17:K17" si="3">D18+D19</f>
        <v>0</v>
      </c>
      <c r="E17" s="70">
        <f t="shared" si="3"/>
        <v>0</v>
      </c>
      <c r="F17" s="70">
        <f t="shared" si="3"/>
        <v>0</v>
      </c>
      <c r="G17" s="70">
        <f t="shared" si="3"/>
        <v>0</v>
      </c>
      <c r="H17" s="70">
        <f t="shared" si="3"/>
        <v>0</v>
      </c>
      <c r="I17" s="70">
        <f t="shared" si="3"/>
        <v>-391</v>
      </c>
      <c r="J17" s="70">
        <f>J18+J19</f>
        <v>0</v>
      </c>
      <c r="K17" s="70">
        <f t="shared" si="3"/>
        <v>0</v>
      </c>
      <c r="L17" s="358">
        <f t="shared" si="1"/>
        <v>-391</v>
      </c>
      <c r="M17" s="70">
        <f>M18+M19</f>
        <v>0</v>
      </c>
      <c r="N17" s="129"/>
      <c r="O17" s="130"/>
      <c r="P17" s="130"/>
      <c r="Q17" s="130"/>
      <c r="R17" s="130"/>
      <c r="S17" s="130"/>
      <c r="T17" s="130"/>
      <c r="U17" s="130"/>
      <c r="V17" s="130"/>
      <c r="W17" s="130"/>
    </row>
    <row r="18" spans="1:23" ht="12" customHeight="1">
      <c r="A18" s="22" t="s">
        <v>491</v>
      </c>
      <c r="B18" s="36" t="s">
        <v>492</v>
      </c>
      <c r="C18" s="68"/>
      <c r="D18" s="68"/>
      <c r="E18" s="68"/>
      <c r="F18" s="68"/>
      <c r="G18" s="68"/>
      <c r="H18" s="68"/>
      <c r="I18" s="68">
        <v>-391</v>
      </c>
      <c r="J18" s="68"/>
      <c r="K18" s="68"/>
      <c r="L18" s="358">
        <f t="shared" si="1"/>
        <v>-391</v>
      </c>
      <c r="M18" s="68"/>
      <c r="N18" s="19"/>
    </row>
    <row r="19" spans="1:23" ht="12" customHeight="1">
      <c r="A19" s="22" t="s">
        <v>493</v>
      </c>
      <c r="B19" s="36" t="s">
        <v>494</v>
      </c>
      <c r="C19" s="68"/>
      <c r="D19" s="68"/>
      <c r="E19" s="68"/>
      <c r="F19" s="68"/>
      <c r="G19" s="68"/>
      <c r="H19" s="68"/>
      <c r="I19" s="68"/>
      <c r="J19" s="68"/>
      <c r="K19" s="68"/>
      <c r="L19" s="358">
        <f t="shared" si="1"/>
        <v>0</v>
      </c>
      <c r="M19" s="68"/>
      <c r="N19" s="19"/>
    </row>
    <row r="20" spans="1:23" ht="12.75" customHeight="1">
      <c r="A20" s="21" t="s">
        <v>495</v>
      </c>
      <c r="B20" s="16" t="s">
        <v>496</v>
      </c>
      <c r="C20" s="68"/>
      <c r="D20" s="68"/>
      <c r="E20" s="68"/>
      <c r="F20" s="68"/>
      <c r="G20" s="68"/>
      <c r="H20" s="68"/>
      <c r="I20" s="68"/>
      <c r="J20" s="68"/>
      <c r="K20" s="68"/>
      <c r="L20" s="358">
        <f t="shared" si="1"/>
        <v>0</v>
      </c>
      <c r="M20" s="68"/>
      <c r="N20" s="19"/>
    </row>
    <row r="21" spans="1:23" ht="23.25" customHeight="1">
      <c r="A21" s="21" t="s">
        <v>497</v>
      </c>
      <c r="B21" s="16" t="s">
        <v>498</v>
      </c>
      <c r="C21" s="67">
        <f>C22-C23</f>
        <v>0</v>
      </c>
      <c r="D21" s="67">
        <f t="shared" ref="D21:M21" si="4">D22-D23</f>
        <v>0</v>
      </c>
      <c r="E21" s="67">
        <f t="shared" si="4"/>
        <v>0</v>
      </c>
      <c r="F21" s="67">
        <f t="shared" si="4"/>
        <v>0</v>
      </c>
      <c r="G21" s="67">
        <f t="shared" si="4"/>
        <v>0</v>
      </c>
      <c r="H21" s="67">
        <f t="shared" si="4"/>
        <v>0</v>
      </c>
      <c r="I21" s="67">
        <f t="shared" si="4"/>
        <v>0</v>
      </c>
      <c r="J21" s="67">
        <f t="shared" si="4"/>
        <v>0</v>
      </c>
      <c r="K21" s="67">
        <f t="shared" si="4"/>
        <v>0</v>
      </c>
      <c r="L21" s="358">
        <f t="shared" si="1"/>
        <v>0</v>
      </c>
      <c r="M21" s="67">
        <f t="shared" si="4"/>
        <v>0</v>
      </c>
      <c r="N21" s="129"/>
      <c r="O21" s="130"/>
      <c r="P21" s="130"/>
      <c r="Q21" s="130"/>
      <c r="R21" s="130"/>
      <c r="S21" s="130"/>
      <c r="T21" s="130"/>
      <c r="U21" s="130"/>
      <c r="V21" s="130"/>
      <c r="W21" s="130"/>
    </row>
    <row r="22" spans="1:23">
      <c r="A22" s="21" t="s">
        <v>499</v>
      </c>
      <c r="B22" s="16" t="s">
        <v>500</v>
      </c>
      <c r="C22" s="175"/>
      <c r="D22" s="175"/>
      <c r="E22" s="175"/>
      <c r="F22" s="175"/>
      <c r="G22" s="175"/>
      <c r="H22" s="175"/>
      <c r="I22" s="175"/>
      <c r="J22" s="175"/>
      <c r="K22" s="175"/>
      <c r="L22" s="358">
        <f t="shared" si="1"/>
        <v>0</v>
      </c>
      <c r="M22" s="175"/>
      <c r="N22" s="19"/>
    </row>
    <row r="23" spans="1:23">
      <c r="A23" s="21" t="s">
        <v>501</v>
      </c>
      <c r="B23" s="16" t="s">
        <v>502</v>
      </c>
      <c r="C23" s="175"/>
      <c r="D23" s="175"/>
      <c r="E23" s="175"/>
      <c r="F23" s="175"/>
      <c r="G23" s="175"/>
      <c r="H23" s="175"/>
      <c r="I23" s="175"/>
      <c r="J23" s="175"/>
      <c r="K23" s="175"/>
      <c r="L23" s="358">
        <f t="shared" si="1"/>
        <v>0</v>
      </c>
      <c r="M23" s="175"/>
      <c r="N23" s="19"/>
    </row>
    <row r="24" spans="1:23" ht="22.5" customHeight="1">
      <c r="A24" s="21" t="s">
        <v>503</v>
      </c>
      <c r="B24" s="16" t="s">
        <v>504</v>
      </c>
      <c r="C24" s="67">
        <f>C25-C26</f>
        <v>0</v>
      </c>
      <c r="D24" s="67">
        <f t="shared" ref="D24:M24" si="5">D25-D26</f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  <c r="H24" s="67">
        <f t="shared" si="5"/>
        <v>0</v>
      </c>
      <c r="I24" s="67">
        <f t="shared" si="5"/>
        <v>0</v>
      </c>
      <c r="J24" s="67">
        <f t="shared" si="5"/>
        <v>0</v>
      </c>
      <c r="K24" s="67">
        <f t="shared" si="5"/>
        <v>0</v>
      </c>
      <c r="L24" s="358">
        <f t="shared" si="1"/>
        <v>0</v>
      </c>
      <c r="M24" s="67">
        <f t="shared" si="5"/>
        <v>0</v>
      </c>
      <c r="N24" s="129"/>
      <c r="O24" s="130"/>
      <c r="P24" s="130"/>
      <c r="Q24" s="130"/>
      <c r="R24" s="130"/>
      <c r="S24" s="130"/>
      <c r="T24" s="130"/>
      <c r="U24" s="130"/>
      <c r="V24" s="130"/>
      <c r="W24" s="130"/>
    </row>
    <row r="25" spans="1:23">
      <c r="A25" s="21" t="s">
        <v>499</v>
      </c>
      <c r="B25" s="16" t="s">
        <v>505</v>
      </c>
      <c r="C25" s="175"/>
      <c r="D25" s="175"/>
      <c r="E25" s="175"/>
      <c r="F25" s="175"/>
      <c r="G25" s="175"/>
      <c r="H25" s="175"/>
      <c r="I25" s="175"/>
      <c r="J25" s="175"/>
      <c r="K25" s="175"/>
      <c r="L25" s="358">
        <f t="shared" si="1"/>
        <v>0</v>
      </c>
      <c r="M25" s="175"/>
      <c r="N25" s="19"/>
    </row>
    <row r="26" spans="1:23">
      <c r="A26" s="21" t="s">
        <v>501</v>
      </c>
      <c r="B26" s="16" t="s">
        <v>506</v>
      </c>
      <c r="C26" s="175"/>
      <c r="D26" s="175"/>
      <c r="E26" s="175"/>
      <c r="F26" s="175"/>
      <c r="G26" s="175"/>
      <c r="H26" s="175"/>
      <c r="I26" s="175"/>
      <c r="J26" s="175"/>
      <c r="K26" s="175"/>
      <c r="L26" s="358">
        <f t="shared" si="1"/>
        <v>0</v>
      </c>
      <c r="M26" s="175"/>
      <c r="N26" s="19"/>
    </row>
    <row r="27" spans="1:23">
      <c r="A27" s="21" t="s">
        <v>507</v>
      </c>
      <c r="B27" s="16" t="s">
        <v>508</v>
      </c>
      <c r="C27" s="68"/>
      <c r="D27" s="68"/>
      <c r="E27" s="68"/>
      <c r="F27" s="68"/>
      <c r="G27" s="68"/>
      <c r="H27" s="68"/>
      <c r="I27" s="68"/>
      <c r="J27" s="68"/>
      <c r="K27" s="68"/>
      <c r="L27" s="358">
        <f t="shared" si="1"/>
        <v>0</v>
      </c>
      <c r="M27" s="68"/>
      <c r="N27" s="19"/>
    </row>
    <row r="28" spans="1:23">
      <c r="A28" s="21" t="s">
        <v>509</v>
      </c>
      <c r="B28" s="16" t="s">
        <v>510</v>
      </c>
      <c r="C28" s="68"/>
      <c r="D28" s="68"/>
      <c r="E28" s="68"/>
      <c r="F28" s="68"/>
      <c r="G28" s="68"/>
      <c r="H28" s="68"/>
      <c r="I28" s="68"/>
      <c r="J28" s="68"/>
      <c r="K28" s="68"/>
      <c r="L28" s="358">
        <f t="shared" si="1"/>
        <v>0</v>
      </c>
      <c r="M28" s="68"/>
      <c r="N28" s="19"/>
    </row>
    <row r="29" spans="1:23" ht="14.25" customHeight="1">
      <c r="A29" s="18" t="s">
        <v>511</v>
      </c>
      <c r="B29" s="34" t="s">
        <v>512</v>
      </c>
      <c r="C29" s="67">
        <f>C17+C20+C21+C24+C28+C27+C15+C16</f>
        <v>459</v>
      </c>
      <c r="D29" s="67">
        <f t="shared" ref="D29:M29" si="6">D17+D20+D21+D24+D28+D27+D15+D16</f>
        <v>0</v>
      </c>
      <c r="E29" s="67">
        <f t="shared" si="6"/>
        <v>0</v>
      </c>
      <c r="F29" s="67">
        <f t="shared" si="6"/>
        <v>0</v>
      </c>
      <c r="G29" s="67">
        <f t="shared" si="6"/>
        <v>0</v>
      </c>
      <c r="H29" s="67">
        <f t="shared" si="6"/>
        <v>95</v>
      </c>
      <c r="I29" s="67">
        <f t="shared" si="6"/>
        <v>900</v>
      </c>
      <c r="J29" s="67">
        <f t="shared" si="6"/>
        <v>-358</v>
      </c>
      <c r="K29" s="67">
        <f t="shared" si="6"/>
        <v>0</v>
      </c>
      <c r="L29" s="358">
        <f t="shared" si="1"/>
        <v>1096</v>
      </c>
      <c r="M29" s="67">
        <f t="shared" si="6"/>
        <v>0</v>
      </c>
      <c r="N29" s="187"/>
      <c r="O29" s="130"/>
      <c r="P29" s="130"/>
      <c r="Q29" s="130"/>
      <c r="R29" s="130"/>
      <c r="S29" s="130"/>
      <c r="T29" s="130"/>
      <c r="U29" s="130"/>
      <c r="V29" s="130"/>
      <c r="W29" s="130"/>
    </row>
    <row r="30" spans="1:23" ht="23.25" customHeight="1">
      <c r="A30" s="21" t="s">
        <v>513</v>
      </c>
      <c r="B30" s="16" t="s">
        <v>514</v>
      </c>
      <c r="C30" s="68"/>
      <c r="D30" s="68"/>
      <c r="E30" s="68"/>
      <c r="F30" s="68"/>
      <c r="G30" s="68"/>
      <c r="H30" s="68"/>
      <c r="I30" s="68"/>
      <c r="J30" s="68"/>
      <c r="K30" s="68"/>
      <c r="L30" s="358">
        <f t="shared" si="1"/>
        <v>0</v>
      </c>
      <c r="M30" s="68"/>
      <c r="N30" s="19"/>
    </row>
    <row r="31" spans="1:23" ht="24" customHeight="1">
      <c r="A31" s="21" t="s">
        <v>515</v>
      </c>
      <c r="B31" s="16" t="s">
        <v>516</v>
      </c>
      <c r="C31" s="68"/>
      <c r="D31" s="68"/>
      <c r="E31" s="68"/>
      <c r="F31" s="68"/>
      <c r="G31" s="68"/>
      <c r="H31" s="68"/>
      <c r="I31" s="68"/>
      <c r="J31" s="68"/>
      <c r="K31" s="68"/>
      <c r="L31" s="358">
        <f t="shared" si="1"/>
        <v>0</v>
      </c>
      <c r="M31" s="68"/>
      <c r="N31" s="19"/>
    </row>
    <row r="32" spans="1:23" ht="23.25" customHeight="1">
      <c r="A32" s="18" t="s">
        <v>517</v>
      </c>
      <c r="B32" s="34" t="s">
        <v>518</v>
      </c>
      <c r="C32" s="67">
        <f t="shared" ref="C32:K32" si="7">C29+C30+C31</f>
        <v>459</v>
      </c>
      <c r="D32" s="67">
        <f t="shared" si="7"/>
        <v>0</v>
      </c>
      <c r="E32" s="67">
        <f t="shared" si="7"/>
        <v>0</v>
      </c>
      <c r="F32" s="67">
        <f t="shared" si="7"/>
        <v>0</v>
      </c>
      <c r="G32" s="67">
        <f t="shared" si="7"/>
        <v>0</v>
      </c>
      <c r="H32" s="67">
        <f t="shared" si="7"/>
        <v>95</v>
      </c>
      <c r="I32" s="67">
        <f t="shared" si="7"/>
        <v>900</v>
      </c>
      <c r="J32" s="67">
        <f t="shared" si="7"/>
        <v>-358</v>
      </c>
      <c r="K32" s="67">
        <f t="shared" si="7"/>
        <v>0</v>
      </c>
      <c r="L32" s="358">
        <f t="shared" si="1"/>
        <v>1096</v>
      </c>
      <c r="M32" s="67">
        <f>M29+M30+M31</f>
        <v>0</v>
      </c>
      <c r="N32" s="129"/>
      <c r="O32" s="130"/>
      <c r="P32" s="130"/>
      <c r="Q32" s="130"/>
      <c r="R32" s="130"/>
      <c r="S32" s="130"/>
      <c r="T32" s="130"/>
      <c r="U32" s="130"/>
      <c r="V32" s="130"/>
      <c r="W32" s="130"/>
    </row>
    <row r="33" spans="1:14" ht="14.25" customHeight="1">
      <c r="A33" s="360"/>
      <c r="B33" s="361"/>
      <c r="C33" s="23"/>
      <c r="D33" s="23"/>
      <c r="E33" s="23"/>
      <c r="F33" s="23"/>
      <c r="G33" s="23"/>
      <c r="H33" s="23"/>
      <c r="I33" s="23"/>
      <c r="J33" s="23"/>
      <c r="K33" s="23"/>
      <c r="L33" s="362"/>
      <c r="M33" s="362"/>
      <c r="N33" s="19"/>
    </row>
    <row r="34" spans="1:14" ht="23.25" customHeight="1">
      <c r="A34" s="360"/>
      <c r="B34" s="361"/>
      <c r="C34" s="23"/>
      <c r="D34" s="23"/>
      <c r="E34" s="23"/>
      <c r="F34" s="23"/>
      <c r="G34" s="23"/>
      <c r="H34" s="23"/>
      <c r="I34" s="23"/>
      <c r="J34" s="23"/>
      <c r="K34" s="23"/>
      <c r="L34" s="362"/>
      <c r="M34" s="363"/>
      <c r="N34" s="19"/>
    </row>
    <row r="35" spans="1:14">
      <c r="A35" s="474" t="s">
        <v>798</v>
      </c>
      <c r="B35" s="37"/>
      <c r="C35" s="24"/>
      <c r="D35" s="508" t="s">
        <v>787</v>
      </c>
      <c r="E35" s="508"/>
      <c r="F35" s="508"/>
      <c r="G35" s="508"/>
      <c r="H35" s="508"/>
      <c r="I35" s="508"/>
      <c r="J35" s="24" t="s">
        <v>794</v>
      </c>
      <c r="K35" s="24"/>
      <c r="L35" s="508"/>
      <c r="M35" s="508"/>
      <c r="N35" s="19"/>
    </row>
    <row r="36" spans="1:14">
      <c r="A36" s="364"/>
      <c r="B36" s="365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7"/>
    </row>
    <row r="37" spans="1:14">
      <c r="A37" s="364"/>
      <c r="B37" s="365"/>
      <c r="C37" s="366"/>
      <c r="D37" s="366"/>
      <c r="E37" s="366"/>
      <c r="F37" s="366"/>
      <c r="G37" s="366"/>
      <c r="H37" s="366"/>
      <c r="I37" s="366"/>
      <c r="J37" s="366"/>
      <c r="K37" s="366"/>
      <c r="L37" s="366"/>
      <c r="M37" s="367"/>
    </row>
    <row r="38" spans="1:14">
      <c r="A38" s="364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7"/>
    </row>
    <row r="39" spans="1:14">
      <c r="A39" s="364"/>
      <c r="B39" s="365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7"/>
    </row>
    <row r="40" spans="1:14">
      <c r="M40" s="26"/>
    </row>
    <row r="41" spans="1:14">
      <c r="M41" s="26"/>
    </row>
    <row r="42" spans="1:14">
      <c r="M42" s="26"/>
    </row>
    <row r="43" spans="1:14">
      <c r="M43" s="26"/>
    </row>
    <row r="44" spans="1:14">
      <c r="M44" s="26"/>
    </row>
    <row r="45" spans="1:14">
      <c r="M45" s="26"/>
    </row>
    <row r="46" spans="1:14">
      <c r="M46" s="26"/>
    </row>
    <row r="47" spans="1:14">
      <c r="M47" s="26"/>
    </row>
    <row r="48" spans="1:14">
      <c r="M48" s="26"/>
    </row>
    <row r="49" spans="13:13">
      <c r="M49" s="26"/>
    </row>
    <row r="50" spans="13:13">
      <c r="M50" s="26"/>
    </row>
    <row r="51" spans="13:13">
      <c r="M51" s="26"/>
    </row>
    <row r="52" spans="13:13">
      <c r="M52" s="26"/>
    </row>
    <row r="53" spans="13:13">
      <c r="M53" s="26"/>
    </row>
    <row r="54" spans="13:13">
      <c r="M54" s="26"/>
    </row>
    <row r="55" spans="13:13">
      <c r="M55" s="26"/>
    </row>
    <row r="56" spans="13:13">
      <c r="M56" s="26"/>
    </row>
    <row r="57" spans="13:13">
      <c r="M57" s="26"/>
    </row>
    <row r="58" spans="13:13">
      <c r="M58" s="26"/>
    </row>
    <row r="59" spans="13:13">
      <c r="M59" s="26"/>
    </row>
    <row r="60" spans="13:13">
      <c r="M60" s="26"/>
    </row>
    <row r="61" spans="13:13">
      <c r="M61" s="26"/>
    </row>
    <row r="62" spans="13:13">
      <c r="M62" s="26"/>
    </row>
    <row r="63" spans="13:13">
      <c r="M63" s="26"/>
    </row>
    <row r="64" spans="13:13">
      <c r="M64" s="26"/>
    </row>
    <row r="65" spans="13:13">
      <c r="M65" s="26"/>
    </row>
    <row r="66" spans="13:13">
      <c r="M66" s="26"/>
    </row>
    <row r="67" spans="13:13">
      <c r="M67" s="26"/>
    </row>
    <row r="68" spans="13:13">
      <c r="M68" s="26"/>
    </row>
    <row r="69" spans="13:13">
      <c r="M69" s="26"/>
    </row>
    <row r="70" spans="13:13">
      <c r="M70" s="26"/>
    </row>
    <row r="71" spans="13:13">
      <c r="M71" s="26"/>
    </row>
    <row r="72" spans="13:13">
      <c r="M72" s="26"/>
    </row>
    <row r="73" spans="13:13">
      <c r="M73" s="26"/>
    </row>
    <row r="74" spans="13:13">
      <c r="M74" s="26"/>
    </row>
    <row r="75" spans="13:13">
      <c r="M75" s="26"/>
    </row>
    <row r="76" spans="13:13">
      <c r="M76" s="26"/>
    </row>
    <row r="77" spans="13:13">
      <c r="M77" s="26"/>
    </row>
    <row r="78" spans="13:13">
      <c r="M78" s="26"/>
    </row>
    <row r="79" spans="13:13">
      <c r="M79" s="26"/>
    </row>
    <row r="80" spans="13:13">
      <c r="M80" s="26"/>
    </row>
    <row r="81" spans="13:13">
      <c r="M81" s="26"/>
    </row>
    <row r="82" spans="13:13">
      <c r="M82" s="26"/>
    </row>
    <row r="83" spans="13:13">
      <c r="M83" s="26"/>
    </row>
    <row r="84" spans="13:13">
      <c r="M84" s="26"/>
    </row>
    <row r="85" spans="13:13">
      <c r="M85" s="26"/>
    </row>
    <row r="86" spans="13:13">
      <c r="M86" s="26"/>
    </row>
    <row r="87" spans="13:13">
      <c r="M87" s="26"/>
    </row>
    <row r="88" spans="13:13">
      <c r="M88" s="26"/>
    </row>
    <row r="89" spans="13:13">
      <c r="M89" s="26"/>
    </row>
    <row r="90" spans="13:13">
      <c r="M90" s="26"/>
    </row>
    <row r="91" spans="13:13">
      <c r="M91" s="26"/>
    </row>
    <row r="92" spans="13:13">
      <c r="M92" s="26"/>
    </row>
    <row r="93" spans="13:13">
      <c r="M93" s="26"/>
    </row>
    <row r="94" spans="13:13">
      <c r="M94" s="26"/>
    </row>
    <row r="95" spans="13:13">
      <c r="M95" s="26"/>
    </row>
    <row r="96" spans="13:13">
      <c r="M96" s="26"/>
    </row>
    <row r="97" spans="13:13">
      <c r="M97" s="26"/>
    </row>
    <row r="98" spans="13:13">
      <c r="M98" s="26"/>
    </row>
    <row r="99" spans="13:13">
      <c r="M99" s="26"/>
    </row>
    <row r="100" spans="13:13">
      <c r="M100" s="26"/>
    </row>
    <row r="101" spans="13:13">
      <c r="M101" s="26"/>
    </row>
    <row r="102" spans="13:13">
      <c r="M102" s="26"/>
    </row>
    <row r="103" spans="13:13">
      <c r="M103" s="26"/>
    </row>
    <row r="104" spans="13:13">
      <c r="M104" s="26"/>
    </row>
    <row r="105" spans="13:13">
      <c r="M105" s="26"/>
    </row>
    <row r="106" spans="13:13">
      <c r="M106" s="26"/>
    </row>
    <row r="107" spans="13:13">
      <c r="M107" s="26"/>
    </row>
    <row r="108" spans="13:13">
      <c r="M108" s="26"/>
    </row>
    <row r="109" spans="13:13">
      <c r="M109" s="26"/>
    </row>
    <row r="110" spans="13:13">
      <c r="M110" s="26"/>
    </row>
    <row r="111" spans="13:13">
      <c r="M111" s="26"/>
    </row>
    <row r="112" spans="13:13">
      <c r="M112" s="26"/>
    </row>
    <row r="113" spans="13:13">
      <c r="M113" s="26"/>
    </row>
    <row r="114" spans="13:13">
      <c r="M114" s="26"/>
    </row>
    <row r="115" spans="13:13">
      <c r="M115" s="26"/>
    </row>
    <row r="116" spans="13:13">
      <c r="M116" s="26"/>
    </row>
    <row r="117" spans="13:13">
      <c r="M117" s="26"/>
    </row>
    <row r="118" spans="13:13">
      <c r="M118" s="26"/>
    </row>
    <row r="119" spans="13:13">
      <c r="M119" s="26"/>
    </row>
    <row r="120" spans="13:13">
      <c r="M120" s="26"/>
    </row>
    <row r="121" spans="13:13">
      <c r="M121" s="26"/>
    </row>
    <row r="122" spans="13:13">
      <c r="M122" s="26"/>
    </row>
    <row r="123" spans="13:13">
      <c r="M123" s="26"/>
    </row>
    <row r="124" spans="13:13">
      <c r="M124" s="26"/>
    </row>
    <row r="125" spans="13:13">
      <c r="M125" s="26"/>
    </row>
    <row r="126" spans="13:13">
      <c r="M126" s="26"/>
    </row>
    <row r="127" spans="13:13">
      <c r="M127" s="26"/>
    </row>
    <row r="128" spans="13:13">
      <c r="M128" s="26"/>
    </row>
    <row r="129" spans="13:13">
      <c r="M129" s="26"/>
    </row>
    <row r="130" spans="13:13">
      <c r="M130" s="26"/>
    </row>
    <row r="131" spans="13:13">
      <c r="M131" s="26"/>
    </row>
    <row r="132" spans="13:13">
      <c r="M132" s="26"/>
    </row>
    <row r="133" spans="13:13">
      <c r="M133" s="26"/>
    </row>
    <row r="134" spans="13:13">
      <c r="M134" s="26"/>
    </row>
    <row r="135" spans="13:13">
      <c r="M135" s="26"/>
    </row>
    <row r="136" spans="13:13">
      <c r="M136" s="26"/>
    </row>
    <row r="137" spans="13:13">
      <c r="M137" s="26"/>
    </row>
    <row r="138" spans="13:13">
      <c r="M138" s="26"/>
    </row>
    <row r="139" spans="13:13">
      <c r="M139" s="26"/>
    </row>
    <row r="140" spans="13:13">
      <c r="M140" s="26"/>
    </row>
    <row r="141" spans="13:13">
      <c r="M141" s="26"/>
    </row>
    <row r="142" spans="13:13">
      <c r="M142" s="26"/>
    </row>
    <row r="143" spans="13:13">
      <c r="M143" s="26"/>
    </row>
    <row r="144" spans="13:13">
      <c r="M144" s="26"/>
    </row>
    <row r="145" spans="13:13">
      <c r="M145" s="26"/>
    </row>
    <row r="146" spans="13:13">
      <c r="M146" s="26"/>
    </row>
    <row r="147" spans="13:13">
      <c r="M147" s="26"/>
    </row>
    <row r="148" spans="13:13">
      <c r="M148" s="26"/>
    </row>
    <row r="149" spans="13:13">
      <c r="M149" s="26"/>
    </row>
    <row r="150" spans="13:13">
      <c r="M150" s="26"/>
    </row>
    <row r="151" spans="13:13">
      <c r="M151" s="26"/>
    </row>
    <row r="152" spans="13:13">
      <c r="M152" s="26"/>
    </row>
    <row r="153" spans="13:13">
      <c r="M153" s="26"/>
    </row>
    <row r="154" spans="13:13">
      <c r="M154" s="26"/>
    </row>
    <row r="155" spans="13:13">
      <c r="M155" s="26"/>
    </row>
    <row r="156" spans="13:13">
      <c r="M156" s="26"/>
    </row>
    <row r="157" spans="13:13">
      <c r="M157" s="26"/>
    </row>
    <row r="158" spans="13:13">
      <c r="M158" s="26"/>
    </row>
    <row r="159" spans="13:13">
      <c r="M159" s="26"/>
    </row>
    <row r="160" spans="13:13">
      <c r="M160" s="26"/>
    </row>
    <row r="161" spans="13:13">
      <c r="M161" s="26"/>
    </row>
    <row r="162" spans="13:13">
      <c r="M162" s="26"/>
    </row>
    <row r="163" spans="13:13">
      <c r="M163" s="26"/>
    </row>
    <row r="164" spans="13:13">
      <c r="M164" s="26"/>
    </row>
    <row r="165" spans="13:13">
      <c r="M165" s="26"/>
    </row>
    <row r="166" spans="13:13">
      <c r="M166" s="26"/>
    </row>
    <row r="167" spans="13:13">
      <c r="M167" s="26"/>
    </row>
    <row r="168" spans="13:13">
      <c r="M168" s="26"/>
    </row>
    <row r="169" spans="13:13">
      <c r="M169" s="26"/>
    </row>
    <row r="170" spans="13:13">
      <c r="M170" s="26"/>
    </row>
    <row r="171" spans="13:13">
      <c r="M171" s="26"/>
    </row>
    <row r="172" spans="13:13">
      <c r="M172" s="26"/>
    </row>
    <row r="173" spans="13:13">
      <c r="M173" s="26"/>
    </row>
    <row r="174" spans="13:13">
      <c r="M174" s="26"/>
    </row>
    <row r="175" spans="13:13">
      <c r="M175" s="26"/>
    </row>
    <row r="176" spans="13:13">
      <c r="M176" s="26"/>
    </row>
    <row r="177" spans="13:13">
      <c r="M177" s="26"/>
    </row>
    <row r="178" spans="13:13">
      <c r="M178" s="26"/>
    </row>
    <row r="179" spans="13:13">
      <c r="M179" s="26"/>
    </row>
    <row r="180" spans="13:13">
      <c r="M180" s="26"/>
    </row>
    <row r="181" spans="13:13">
      <c r="M181" s="26"/>
    </row>
    <row r="182" spans="13:13">
      <c r="M182" s="26"/>
    </row>
    <row r="183" spans="13:13">
      <c r="M183" s="26"/>
    </row>
    <row r="184" spans="13:13">
      <c r="M184" s="26"/>
    </row>
    <row r="185" spans="13:13">
      <c r="M185" s="26"/>
    </row>
    <row r="186" spans="13:13">
      <c r="M186" s="26"/>
    </row>
    <row r="187" spans="13:13">
      <c r="M187" s="26"/>
    </row>
    <row r="188" spans="13:13">
      <c r="M188" s="26"/>
    </row>
    <row r="189" spans="13:13">
      <c r="M189" s="26"/>
    </row>
    <row r="190" spans="13:13">
      <c r="M190" s="26"/>
    </row>
    <row r="191" spans="13:13">
      <c r="M191" s="26"/>
    </row>
    <row r="192" spans="13:13">
      <c r="M192" s="26"/>
    </row>
    <row r="193" spans="13:13">
      <c r="M193" s="26"/>
    </row>
    <row r="194" spans="13:13">
      <c r="M194" s="26"/>
    </row>
    <row r="195" spans="13:13">
      <c r="M195" s="26"/>
    </row>
    <row r="196" spans="13:13">
      <c r="M196" s="26"/>
    </row>
    <row r="197" spans="13:13">
      <c r="M197" s="26"/>
    </row>
    <row r="198" spans="13:13">
      <c r="M198" s="26"/>
    </row>
    <row r="199" spans="13:13">
      <c r="M199" s="26"/>
    </row>
    <row r="200" spans="13:13">
      <c r="M200" s="26"/>
    </row>
    <row r="201" spans="13:13">
      <c r="M201" s="26"/>
    </row>
    <row r="202" spans="13:13">
      <c r="M202" s="26"/>
    </row>
    <row r="203" spans="13:13">
      <c r="M203" s="26"/>
    </row>
    <row r="204" spans="13:13">
      <c r="M204" s="26"/>
    </row>
    <row r="205" spans="13:13">
      <c r="M205" s="26"/>
    </row>
    <row r="206" spans="13:13">
      <c r="M206" s="26"/>
    </row>
    <row r="207" spans="13:13">
      <c r="M207" s="26"/>
    </row>
    <row r="208" spans="13:13">
      <c r="M208" s="26"/>
    </row>
    <row r="209" spans="13:13">
      <c r="M209" s="26"/>
    </row>
    <row r="210" spans="13:13">
      <c r="M210" s="26"/>
    </row>
    <row r="211" spans="13:13">
      <c r="M211" s="26"/>
    </row>
    <row r="212" spans="13:13">
      <c r="M212" s="26"/>
    </row>
    <row r="213" spans="13:13">
      <c r="M213" s="26"/>
    </row>
    <row r="214" spans="13:13">
      <c r="M214" s="26"/>
    </row>
    <row r="215" spans="13:13">
      <c r="M215" s="26"/>
    </row>
    <row r="216" spans="13:13">
      <c r="M216" s="26"/>
    </row>
    <row r="217" spans="13:13">
      <c r="M217" s="26"/>
    </row>
    <row r="218" spans="13:13">
      <c r="M218" s="26"/>
    </row>
    <row r="219" spans="13:13">
      <c r="M219" s="26"/>
    </row>
    <row r="220" spans="13:13">
      <c r="M220" s="26"/>
    </row>
    <row r="221" spans="13:13">
      <c r="M221" s="26"/>
    </row>
    <row r="222" spans="13:13">
      <c r="M222" s="26"/>
    </row>
    <row r="223" spans="13:13">
      <c r="M223" s="26"/>
    </row>
    <row r="224" spans="13:13">
      <c r="M224" s="26"/>
    </row>
    <row r="225" spans="13:13">
      <c r="M225" s="26"/>
    </row>
    <row r="226" spans="13:13">
      <c r="M226" s="26"/>
    </row>
    <row r="227" spans="13:13">
      <c r="M227" s="26"/>
    </row>
    <row r="228" spans="13:13">
      <c r="M228" s="26"/>
    </row>
    <row r="229" spans="13:13">
      <c r="M229" s="26"/>
    </row>
    <row r="230" spans="13:13">
      <c r="M230" s="26"/>
    </row>
    <row r="231" spans="13:13">
      <c r="M231" s="26"/>
    </row>
    <row r="232" spans="13:13">
      <c r="M232" s="26"/>
    </row>
    <row r="233" spans="13:13">
      <c r="M233" s="26"/>
    </row>
    <row r="234" spans="13:13">
      <c r="M234" s="26"/>
    </row>
    <row r="235" spans="13:13">
      <c r="M235" s="26"/>
    </row>
    <row r="236" spans="13:13">
      <c r="M236" s="26"/>
    </row>
    <row r="237" spans="13:13">
      <c r="M237" s="26"/>
    </row>
    <row r="238" spans="13:13">
      <c r="M238" s="26"/>
    </row>
    <row r="239" spans="13:13">
      <c r="M239" s="26"/>
    </row>
    <row r="240" spans="13:13">
      <c r="M240" s="26"/>
    </row>
    <row r="241" spans="13:13">
      <c r="M241" s="26"/>
    </row>
    <row r="242" spans="13:13">
      <c r="M242" s="26"/>
    </row>
    <row r="243" spans="13:13">
      <c r="M243" s="26"/>
    </row>
    <row r="244" spans="13:13">
      <c r="M244" s="26"/>
    </row>
    <row r="245" spans="13:13">
      <c r="M245" s="26"/>
    </row>
    <row r="246" spans="13:13">
      <c r="M246" s="26"/>
    </row>
    <row r="247" spans="13:13">
      <c r="M247" s="26"/>
    </row>
    <row r="248" spans="13:13">
      <c r="M248" s="26"/>
    </row>
    <row r="249" spans="13:13">
      <c r="M249" s="26"/>
    </row>
    <row r="250" spans="13:13">
      <c r="M250" s="26"/>
    </row>
    <row r="251" spans="13:13">
      <c r="M251" s="26"/>
    </row>
    <row r="252" spans="13:13">
      <c r="M252" s="26"/>
    </row>
    <row r="253" spans="13:13">
      <c r="M253" s="26"/>
    </row>
    <row r="254" spans="13:13">
      <c r="M254" s="26"/>
    </row>
    <row r="255" spans="13:13">
      <c r="M255" s="26"/>
    </row>
    <row r="256" spans="13:13">
      <c r="M256" s="26"/>
    </row>
    <row r="257" spans="13:13">
      <c r="M257" s="26"/>
    </row>
    <row r="258" spans="13:13">
      <c r="M258" s="26"/>
    </row>
    <row r="259" spans="13:13">
      <c r="M259" s="26"/>
    </row>
    <row r="260" spans="13:13">
      <c r="M260" s="26"/>
    </row>
    <row r="261" spans="13:13">
      <c r="M261" s="26"/>
    </row>
    <row r="262" spans="13:13">
      <c r="M262" s="26"/>
    </row>
    <row r="263" spans="13:13">
      <c r="M263" s="26"/>
    </row>
    <row r="264" spans="13:13">
      <c r="M264" s="26"/>
    </row>
    <row r="265" spans="13:13">
      <c r="M265" s="26"/>
    </row>
    <row r="266" spans="13:13">
      <c r="M266" s="26"/>
    </row>
    <row r="267" spans="13:13">
      <c r="M267" s="26"/>
    </row>
    <row r="268" spans="13:13">
      <c r="M268" s="26"/>
    </row>
    <row r="269" spans="13:13">
      <c r="M269" s="26"/>
    </row>
    <row r="270" spans="13:13">
      <c r="M270" s="26"/>
    </row>
    <row r="271" spans="13:13">
      <c r="M271" s="26"/>
    </row>
    <row r="272" spans="13:13">
      <c r="M272" s="26"/>
    </row>
    <row r="273" spans="13:13">
      <c r="M273" s="26"/>
    </row>
    <row r="274" spans="13:13">
      <c r="M274" s="26"/>
    </row>
    <row r="275" spans="13:13">
      <c r="M275" s="26"/>
    </row>
    <row r="276" spans="13:13">
      <c r="M276" s="26"/>
    </row>
    <row r="277" spans="13:13">
      <c r="M277" s="26"/>
    </row>
    <row r="278" spans="13:13">
      <c r="M278" s="26"/>
    </row>
    <row r="279" spans="13:13">
      <c r="M279" s="26"/>
    </row>
    <row r="280" spans="13:13">
      <c r="M280" s="26"/>
    </row>
    <row r="281" spans="13:13">
      <c r="M281" s="26"/>
    </row>
    <row r="282" spans="13:13">
      <c r="M282" s="26"/>
    </row>
    <row r="283" spans="13:13">
      <c r="M283" s="26"/>
    </row>
    <row r="284" spans="13:13">
      <c r="M284" s="26"/>
    </row>
    <row r="285" spans="13:13">
      <c r="M285" s="26"/>
    </row>
    <row r="286" spans="13:13">
      <c r="M286" s="26"/>
    </row>
    <row r="287" spans="13:13">
      <c r="M287" s="26"/>
    </row>
    <row r="288" spans="13:13">
      <c r="M288" s="26"/>
    </row>
    <row r="289" spans="13:13">
      <c r="M289" s="26"/>
    </row>
    <row r="290" spans="13:13">
      <c r="M290" s="26"/>
    </row>
    <row r="291" spans="13:13">
      <c r="M291" s="26"/>
    </row>
    <row r="292" spans="13:13">
      <c r="M292" s="26"/>
    </row>
    <row r="293" spans="13:13">
      <c r="M293" s="26"/>
    </row>
    <row r="294" spans="13:13">
      <c r="M294" s="26"/>
    </row>
    <row r="295" spans="13:13">
      <c r="M295" s="26"/>
    </row>
    <row r="296" spans="13:13">
      <c r="M296" s="26"/>
    </row>
    <row r="297" spans="13:13">
      <c r="M297" s="26"/>
    </row>
    <row r="298" spans="13:13">
      <c r="M298" s="26"/>
    </row>
    <row r="299" spans="13:13">
      <c r="M299" s="26"/>
    </row>
    <row r="300" spans="13:13">
      <c r="M300" s="26"/>
    </row>
    <row r="301" spans="13:13">
      <c r="M301" s="26"/>
    </row>
    <row r="302" spans="13:13">
      <c r="M302" s="26"/>
    </row>
    <row r="303" spans="13:13">
      <c r="M303" s="26"/>
    </row>
    <row r="304" spans="13:13">
      <c r="M304" s="26"/>
    </row>
    <row r="305" spans="13:13">
      <c r="M305" s="26"/>
    </row>
    <row r="306" spans="13:13">
      <c r="M306" s="26"/>
    </row>
    <row r="307" spans="13:13">
      <c r="M307" s="26"/>
    </row>
    <row r="308" spans="13:13">
      <c r="M308" s="26"/>
    </row>
    <row r="309" spans="13:13">
      <c r="M309" s="26"/>
    </row>
    <row r="310" spans="13:13">
      <c r="M310" s="26"/>
    </row>
    <row r="311" spans="13:13">
      <c r="M311" s="26"/>
    </row>
    <row r="312" spans="13:13">
      <c r="M312" s="26"/>
    </row>
    <row r="313" spans="13:13">
      <c r="M313" s="26"/>
    </row>
    <row r="314" spans="13:13">
      <c r="M314" s="26"/>
    </row>
    <row r="315" spans="13:13">
      <c r="M315" s="26"/>
    </row>
    <row r="316" spans="13:13">
      <c r="M316" s="26"/>
    </row>
    <row r="317" spans="13:13">
      <c r="M317" s="26"/>
    </row>
    <row r="318" spans="13:13">
      <c r="M318" s="26"/>
    </row>
    <row r="319" spans="13:13">
      <c r="M319" s="26"/>
    </row>
    <row r="320" spans="13:13">
      <c r="M320" s="26"/>
    </row>
    <row r="321" spans="13:13">
      <c r="M321" s="26"/>
    </row>
    <row r="322" spans="13:13">
      <c r="M322" s="26"/>
    </row>
    <row r="323" spans="13:13">
      <c r="M323" s="26"/>
    </row>
    <row r="324" spans="13:13">
      <c r="M324" s="26"/>
    </row>
    <row r="325" spans="13:13">
      <c r="M325" s="26"/>
    </row>
    <row r="326" spans="13:13">
      <c r="M326" s="26"/>
    </row>
    <row r="327" spans="13:13">
      <c r="M327" s="26"/>
    </row>
    <row r="328" spans="13:13">
      <c r="M328" s="26"/>
    </row>
    <row r="329" spans="13:13">
      <c r="M329" s="26"/>
    </row>
    <row r="330" spans="13:13">
      <c r="M330" s="26"/>
    </row>
    <row r="331" spans="13:13">
      <c r="M331" s="26"/>
    </row>
    <row r="332" spans="13:13">
      <c r="M332" s="26"/>
    </row>
    <row r="333" spans="13:13">
      <c r="M333" s="26"/>
    </row>
    <row r="334" spans="13:13">
      <c r="M334" s="26"/>
    </row>
    <row r="335" spans="13:13">
      <c r="M335" s="26"/>
    </row>
    <row r="336" spans="13:13">
      <c r="M336" s="26"/>
    </row>
    <row r="337" spans="13:13">
      <c r="M337" s="26"/>
    </row>
    <row r="338" spans="13:13">
      <c r="M338" s="26"/>
    </row>
    <row r="339" spans="13:13">
      <c r="M339" s="26"/>
    </row>
    <row r="340" spans="13:13">
      <c r="M340" s="26"/>
    </row>
    <row r="341" spans="13:13">
      <c r="M341" s="26"/>
    </row>
    <row r="342" spans="13:13">
      <c r="M342" s="26"/>
    </row>
    <row r="343" spans="13:13">
      <c r="M343" s="26"/>
    </row>
    <row r="344" spans="13:13">
      <c r="M344" s="26"/>
    </row>
    <row r="345" spans="13:13">
      <c r="M345" s="26"/>
    </row>
    <row r="346" spans="13:13">
      <c r="M346" s="26"/>
    </row>
    <row r="347" spans="13:13">
      <c r="M347" s="26"/>
    </row>
    <row r="348" spans="13:13">
      <c r="M348" s="26"/>
    </row>
    <row r="349" spans="13:13">
      <c r="M349" s="26"/>
    </row>
    <row r="350" spans="13:13">
      <c r="M350" s="26"/>
    </row>
    <row r="351" spans="13:13">
      <c r="M351" s="26"/>
    </row>
    <row r="352" spans="13:13">
      <c r="M352" s="26"/>
    </row>
    <row r="353" spans="13:13">
      <c r="M353" s="26"/>
    </row>
    <row r="354" spans="13:13">
      <c r="M354" s="26"/>
    </row>
    <row r="355" spans="13:13">
      <c r="M355" s="26"/>
    </row>
    <row r="356" spans="13:13">
      <c r="M356" s="26"/>
    </row>
    <row r="357" spans="13:13">
      <c r="M357" s="26"/>
    </row>
    <row r="358" spans="13:13">
      <c r="M358" s="26"/>
    </row>
    <row r="359" spans="13:13">
      <c r="M359" s="26"/>
    </row>
    <row r="360" spans="13:13">
      <c r="M360" s="26"/>
    </row>
    <row r="361" spans="13:13">
      <c r="M361" s="26"/>
    </row>
    <row r="362" spans="13:13">
      <c r="M362" s="26"/>
    </row>
    <row r="363" spans="13:13">
      <c r="M363" s="26"/>
    </row>
    <row r="364" spans="13:13">
      <c r="M364" s="26"/>
    </row>
    <row r="365" spans="13:13">
      <c r="M365" s="26"/>
    </row>
    <row r="366" spans="13:13">
      <c r="M366" s="26"/>
    </row>
    <row r="367" spans="13:13">
      <c r="M367" s="26"/>
    </row>
    <row r="368" spans="13:13">
      <c r="M368" s="26"/>
    </row>
    <row r="369" spans="13:13">
      <c r="M369" s="26"/>
    </row>
    <row r="370" spans="13:13">
      <c r="M370" s="26"/>
    </row>
    <row r="371" spans="13:13">
      <c r="M371" s="26"/>
    </row>
    <row r="372" spans="13:13">
      <c r="M372" s="26"/>
    </row>
    <row r="373" spans="13:13">
      <c r="M373" s="26"/>
    </row>
    <row r="374" spans="13:13">
      <c r="M374" s="26"/>
    </row>
    <row r="375" spans="13:13">
      <c r="M375" s="26"/>
    </row>
    <row r="376" spans="13:13">
      <c r="M376" s="26"/>
    </row>
    <row r="377" spans="13:13">
      <c r="M377" s="26"/>
    </row>
    <row r="378" spans="13:13">
      <c r="M378" s="26"/>
    </row>
    <row r="379" spans="13:13">
      <c r="M379" s="26"/>
    </row>
    <row r="380" spans="13:13">
      <c r="M380" s="26"/>
    </row>
    <row r="381" spans="13:13">
      <c r="M381" s="26"/>
    </row>
    <row r="382" spans="13:13">
      <c r="M382" s="26"/>
    </row>
    <row r="383" spans="13:13">
      <c r="M383" s="26"/>
    </row>
    <row r="384" spans="13:13">
      <c r="M384" s="26"/>
    </row>
    <row r="385" spans="13:13">
      <c r="M385" s="26"/>
    </row>
    <row r="386" spans="13:13">
      <c r="M386" s="26"/>
    </row>
    <row r="387" spans="13:13">
      <c r="M387" s="26"/>
    </row>
    <row r="388" spans="13:13">
      <c r="M388" s="26"/>
    </row>
    <row r="389" spans="13:13">
      <c r="M389" s="26"/>
    </row>
    <row r="390" spans="13:13">
      <c r="M390" s="26"/>
    </row>
    <row r="391" spans="13:13">
      <c r="M391" s="26"/>
    </row>
    <row r="392" spans="13:13">
      <c r="M392" s="26"/>
    </row>
    <row r="393" spans="13:13">
      <c r="M393" s="26"/>
    </row>
    <row r="394" spans="13:13">
      <c r="M394" s="26"/>
    </row>
    <row r="395" spans="13:13">
      <c r="M395" s="26"/>
    </row>
    <row r="396" spans="13:13">
      <c r="M396" s="26"/>
    </row>
    <row r="397" spans="13:13">
      <c r="M397" s="26"/>
    </row>
    <row r="398" spans="13:13">
      <c r="M398" s="26"/>
    </row>
    <row r="399" spans="13:13">
      <c r="M399" s="26"/>
    </row>
    <row r="400" spans="13:13">
      <c r="M400" s="26"/>
    </row>
    <row r="401" spans="13:13">
      <c r="M401" s="26"/>
    </row>
    <row r="402" spans="13:13">
      <c r="M402" s="26"/>
    </row>
    <row r="403" spans="13:13">
      <c r="M403" s="26"/>
    </row>
    <row r="404" spans="13:13">
      <c r="M404" s="26"/>
    </row>
    <row r="405" spans="13:13">
      <c r="M405" s="26"/>
    </row>
    <row r="406" spans="13:13">
      <c r="M406" s="26"/>
    </row>
    <row r="407" spans="13:13">
      <c r="M407" s="26"/>
    </row>
    <row r="408" spans="13:13">
      <c r="M408" s="26"/>
    </row>
    <row r="409" spans="13:13">
      <c r="M409" s="26"/>
    </row>
    <row r="410" spans="13:13">
      <c r="M410" s="26"/>
    </row>
    <row r="411" spans="13:13">
      <c r="M411" s="26"/>
    </row>
    <row r="412" spans="13:13">
      <c r="M412" s="26"/>
    </row>
    <row r="413" spans="13:13">
      <c r="M413" s="26"/>
    </row>
    <row r="414" spans="13:13">
      <c r="M414" s="26"/>
    </row>
    <row r="415" spans="13:13">
      <c r="M415" s="26"/>
    </row>
    <row r="416" spans="13:13">
      <c r="M416" s="26"/>
    </row>
    <row r="417" spans="13:13">
      <c r="M417" s="26"/>
    </row>
    <row r="418" spans="13:13">
      <c r="M418" s="26"/>
    </row>
    <row r="419" spans="13:13">
      <c r="M419" s="26"/>
    </row>
    <row r="420" spans="13:13">
      <c r="M420" s="26"/>
    </row>
    <row r="421" spans="13:13">
      <c r="M421" s="26"/>
    </row>
    <row r="422" spans="13:13">
      <c r="M422" s="26"/>
    </row>
    <row r="423" spans="13:13">
      <c r="M423" s="26"/>
    </row>
    <row r="424" spans="13:13">
      <c r="M424" s="26"/>
    </row>
    <row r="425" spans="13:13">
      <c r="M425" s="26"/>
    </row>
    <row r="426" spans="13:13">
      <c r="M426" s="26"/>
    </row>
    <row r="427" spans="13:13">
      <c r="M427" s="26"/>
    </row>
    <row r="428" spans="13:13">
      <c r="M428" s="26"/>
    </row>
    <row r="429" spans="13:13">
      <c r="M429" s="26"/>
    </row>
    <row r="430" spans="13:13">
      <c r="M430" s="26"/>
    </row>
    <row r="431" spans="13:13">
      <c r="M431" s="26"/>
    </row>
    <row r="432" spans="13:13">
      <c r="M432" s="26"/>
    </row>
    <row r="433" spans="13:13">
      <c r="M433" s="26"/>
    </row>
    <row r="434" spans="13:13">
      <c r="M434" s="26"/>
    </row>
    <row r="435" spans="13:13">
      <c r="M435" s="26"/>
    </row>
    <row r="436" spans="13:13">
      <c r="M436" s="26"/>
    </row>
    <row r="437" spans="13:13">
      <c r="M437" s="26"/>
    </row>
    <row r="438" spans="13:13">
      <c r="M438" s="26"/>
    </row>
    <row r="439" spans="13:13">
      <c r="M439" s="26"/>
    </row>
    <row r="440" spans="13:13">
      <c r="M440" s="26"/>
    </row>
    <row r="441" spans="13:13">
      <c r="M441" s="26"/>
    </row>
    <row r="442" spans="13:13">
      <c r="M442" s="26"/>
    </row>
    <row r="443" spans="13:13">
      <c r="M443" s="26"/>
    </row>
    <row r="444" spans="13:13">
      <c r="M444" s="26"/>
    </row>
    <row r="445" spans="13:13">
      <c r="M445" s="26"/>
    </row>
    <row r="446" spans="13:13">
      <c r="M446" s="26"/>
    </row>
    <row r="447" spans="13:13">
      <c r="M447" s="26"/>
    </row>
    <row r="448" spans="13:13">
      <c r="M448" s="26"/>
    </row>
    <row r="449" spans="13:13">
      <c r="M449" s="26"/>
    </row>
    <row r="450" spans="13:13">
      <c r="M450" s="26"/>
    </row>
    <row r="451" spans="13:13">
      <c r="M451" s="26"/>
    </row>
    <row r="452" spans="13:13">
      <c r="M452" s="26"/>
    </row>
    <row r="453" spans="13:13">
      <c r="M453" s="26"/>
    </row>
    <row r="454" spans="13:13">
      <c r="M454" s="26"/>
    </row>
    <row r="455" spans="13:13">
      <c r="M455" s="26"/>
    </row>
    <row r="456" spans="13:13">
      <c r="M456" s="26"/>
    </row>
    <row r="457" spans="13:13">
      <c r="M457" s="26"/>
    </row>
    <row r="458" spans="13:13">
      <c r="M458" s="26"/>
    </row>
    <row r="459" spans="13:13">
      <c r="M459" s="26"/>
    </row>
    <row r="460" spans="13:13">
      <c r="M460" s="26"/>
    </row>
    <row r="461" spans="13:13">
      <c r="M461" s="26"/>
    </row>
    <row r="462" spans="13:13">
      <c r="M462" s="26"/>
    </row>
    <row r="463" spans="13:13">
      <c r="M463" s="26"/>
    </row>
    <row r="464" spans="13:13">
      <c r="M464" s="26"/>
    </row>
    <row r="465" spans="13:13">
      <c r="M465" s="26"/>
    </row>
    <row r="466" spans="13:13">
      <c r="M466" s="26"/>
    </row>
    <row r="467" spans="13:13">
      <c r="M467" s="26"/>
    </row>
    <row r="468" spans="13:13">
      <c r="M468" s="26"/>
    </row>
    <row r="469" spans="13:13">
      <c r="M469" s="26"/>
    </row>
    <row r="470" spans="13:13">
      <c r="M470" s="26"/>
    </row>
    <row r="471" spans="13:13">
      <c r="M471" s="26"/>
    </row>
    <row r="472" spans="13:13">
      <c r="M472" s="26"/>
    </row>
    <row r="473" spans="13:13">
      <c r="M473" s="26"/>
    </row>
    <row r="474" spans="13:13">
      <c r="M474" s="26"/>
    </row>
    <row r="475" spans="13:13">
      <c r="M475" s="26"/>
    </row>
    <row r="476" spans="13:13">
      <c r="M476" s="26"/>
    </row>
    <row r="477" spans="13:13">
      <c r="M477" s="26"/>
    </row>
    <row r="478" spans="13:13">
      <c r="M478" s="26"/>
    </row>
    <row r="479" spans="13:13">
      <c r="M479" s="26"/>
    </row>
    <row r="480" spans="13:13">
      <c r="M480" s="26"/>
    </row>
    <row r="481" spans="13:13">
      <c r="M481" s="26"/>
    </row>
    <row r="482" spans="13:13">
      <c r="M482" s="26"/>
    </row>
    <row r="483" spans="13:13">
      <c r="M483" s="26"/>
    </row>
    <row r="484" spans="13:13">
      <c r="M484" s="26"/>
    </row>
    <row r="485" spans="13:13">
      <c r="M485" s="26"/>
    </row>
    <row r="486" spans="13:13">
      <c r="M486" s="26"/>
    </row>
    <row r="487" spans="13:13">
      <c r="M487" s="26"/>
    </row>
    <row r="488" spans="13:13">
      <c r="M488" s="26"/>
    </row>
    <row r="489" spans="13:13">
      <c r="M489" s="26"/>
    </row>
    <row r="490" spans="13:13">
      <c r="M490" s="26"/>
    </row>
    <row r="491" spans="13:13">
      <c r="M491" s="26"/>
    </row>
    <row r="492" spans="13:13">
      <c r="M492" s="26"/>
    </row>
    <row r="493" spans="13:13">
      <c r="M493" s="26"/>
    </row>
    <row r="494" spans="13:13">
      <c r="M494" s="26"/>
    </row>
    <row r="495" spans="13:13">
      <c r="M495" s="26"/>
    </row>
    <row r="496" spans="13:13">
      <c r="M496" s="26"/>
    </row>
    <row r="497" spans="13:13">
      <c r="M497" s="26"/>
    </row>
    <row r="498" spans="13:13">
      <c r="M498" s="26"/>
    </row>
    <row r="499" spans="13:13">
      <c r="M499" s="26"/>
    </row>
    <row r="500" spans="13:13">
      <c r="M500" s="26"/>
    </row>
    <row r="501" spans="13:13">
      <c r="M501" s="26"/>
    </row>
    <row r="502" spans="13:13">
      <c r="M502" s="26"/>
    </row>
    <row r="503" spans="13:13">
      <c r="M503" s="26"/>
    </row>
    <row r="504" spans="13:13">
      <c r="M504" s="26"/>
    </row>
    <row r="505" spans="13:13">
      <c r="M505" s="26"/>
    </row>
    <row r="506" spans="13:13">
      <c r="M506" s="26"/>
    </row>
    <row r="507" spans="13:13">
      <c r="M507" s="26"/>
    </row>
    <row r="508" spans="13:13">
      <c r="M508" s="26"/>
    </row>
    <row r="509" spans="13:13">
      <c r="M509" s="26"/>
    </row>
    <row r="510" spans="13:13">
      <c r="M510" s="26"/>
    </row>
    <row r="511" spans="13:13">
      <c r="M511" s="26"/>
    </row>
    <row r="512" spans="13:13">
      <c r="M512" s="26"/>
    </row>
    <row r="513" spans="13:13">
      <c r="M513" s="26"/>
    </row>
    <row r="514" spans="13:13">
      <c r="M514" s="26"/>
    </row>
    <row r="515" spans="13:13">
      <c r="M515" s="26"/>
    </row>
    <row r="516" spans="13:13">
      <c r="M516" s="26"/>
    </row>
    <row r="517" spans="13:13">
      <c r="M517" s="26"/>
    </row>
    <row r="518" spans="13:13">
      <c r="M518" s="26"/>
    </row>
    <row r="519" spans="13:13">
      <c r="M519" s="26"/>
    </row>
    <row r="520" spans="13:13">
      <c r="M520" s="26"/>
    </row>
    <row r="521" spans="13:13">
      <c r="M521" s="26"/>
    </row>
    <row r="522" spans="13:13">
      <c r="M522" s="26"/>
    </row>
    <row r="523" spans="13:13">
      <c r="M523" s="26"/>
    </row>
    <row r="524" spans="13:13">
      <c r="M524" s="26"/>
    </row>
    <row r="525" spans="13:13">
      <c r="M525" s="26"/>
    </row>
    <row r="526" spans="13:13">
      <c r="M526" s="26"/>
    </row>
    <row r="527" spans="13:13">
      <c r="M527" s="26"/>
    </row>
    <row r="528" spans="13:13">
      <c r="M528" s="26"/>
    </row>
    <row r="529" spans="13:13">
      <c r="M529" s="26"/>
    </row>
    <row r="530" spans="13:13">
      <c r="M530" s="26"/>
    </row>
    <row r="531" spans="13:13">
      <c r="M531" s="26"/>
    </row>
    <row r="532" spans="13:13">
      <c r="M532" s="26"/>
    </row>
    <row r="533" spans="13:13">
      <c r="M533" s="26"/>
    </row>
    <row r="534" spans="13:13">
      <c r="M534" s="26"/>
    </row>
  </sheetData>
  <sheetProtection password="CF7A" sheet="1" objects="1" scenarios="1"/>
  <mergeCells count="7">
    <mergeCell ref="A1:M1"/>
    <mergeCell ref="D35:E35"/>
    <mergeCell ref="F35:I35"/>
    <mergeCell ref="L35:M35"/>
    <mergeCell ref="C3:G3"/>
    <mergeCell ref="C4:G4"/>
    <mergeCell ref="C5:G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19685039370078741" right="0.19685039370078741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C16" zoomScale="89" zoomScaleNormal="89" workbookViewId="0">
      <selection activeCell="J29" sqref="J29"/>
    </sheetView>
  </sheetViews>
  <sheetFormatPr defaultColWidth="10.7109375" defaultRowHeight="12"/>
  <cols>
    <col min="1" max="1" width="4.140625" style="43" customWidth="1"/>
    <col min="2" max="2" width="31" style="43" customWidth="1"/>
    <col min="3" max="3" width="9.28515625" style="43" customWidth="1"/>
    <col min="4" max="6" width="9.42578125" style="43" customWidth="1"/>
    <col min="7" max="7" width="8.85546875" style="43" customWidth="1"/>
    <col min="8" max="8" width="15" style="43" customWidth="1"/>
    <col min="9" max="9" width="11" style="43" customWidth="1"/>
    <col min="10" max="10" width="12.42578125" style="43" customWidth="1"/>
    <col min="11" max="11" width="9.28515625" style="43" customWidth="1"/>
    <col min="12" max="12" width="10.7109375" style="43" customWidth="1"/>
    <col min="13" max="13" width="9.7109375" style="43" customWidth="1"/>
    <col min="14" max="14" width="8.42578125" style="43" customWidth="1"/>
    <col min="15" max="15" width="12.42578125" style="43" customWidth="1"/>
    <col min="16" max="16" width="11.140625" style="43" customWidth="1"/>
    <col min="17" max="17" width="13.140625" style="43" customWidth="1"/>
    <col min="18" max="18" width="11.28515625" style="43" customWidth="1"/>
    <col min="19" max="16384" width="10.7109375" style="43"/>
  </cols>
  <sheetData>
    <row r="1" spans="1:28">
      <c r="A1" s="368"/>
      <c r="B1" s="369" t="s">
        <v>519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8"/>
      <c r="N1" s="368"/>
      <c r="O1" s="368"/>
      <c r="P1" s="368"/>
      <c r="Q1" s="368"/>
      <c r="R1" s="368"/>
    </row>
    <row r="2" spans="1:28" ht="16.5" customHeight="1">
      <c r="A2" s="529" t="s">
        <v>381</v>
      </c>
      <c r="B2" s="522"/>
      <c r="C2" s="492"/>
      <c r="D2" s="492"/>
      <c r="E2" s="509" t="str">
        <f>'справка №1-БАЛАНС'!E3</f>
        <v>Солар Пауър Парк ООД</v>
      </c>
      <c r="F2" s="530"/>
      <c r="G2" s="530"/>
      <c r="H2" s="492"/>
      <c r="I2" s="374"/>
      <c r="J2" s="374"/>
      <c r="K2" s="374"/>
      <c r="L2" s="374"/>
      <c r="M2" s="525" t="s">
        <v>2</v>
      </c>
      <c r="N2" s="521"/>
      <c r="O2" s="521"/>
      <c r="P2" s="526">
        <f>'справка №1-БАЛАНС'!H3</f>
        <v>201262185</v>
      </c>
      <c r="Q2" s="526"/>
      <c r="R2" s="287"/>
    </row>
    <row r="3" spans="1:28" ht="15">
      <c r="A3" s="529" t="s">
        <v>4</v>
      </c>
      <c r="B3" s="522"/>
      <c r="C3" s="493"/>
      <c r="D3" s="493"/>
      <c r="E3" s="509" t="str">
        <f>'справка №1-БАЛАНС'!E5</f>
        <v>01.01.2020- 31.12.2020</v>
      </c>
      <c r="F3" s="531"/>
      <c r="G3" s="531"/>
      <c r="H3" s="376"/>
      <c r="I3" s="376"/>
      <c r="J3" s="376"/>
      <c r="K3" s="376"/>
      <c r="L3" s="376"/>
      <c r="M3" s="527" t="s">
        <v>3</v>
      </c>
      <c r="N3" s="527"/>
      <c r="O3" s="488"/>
      <c r="P3" s="528" t="str">
        <f>'справка №1-БАЛАНС'!H4</f>
        <v xml:space="preserve"> </v>
      </c>
      <c r="Q3" s="528"/>
      <c r="R3" s="288"/>
    </row>
    <row r="4" spans="1:28" ht="12.75">
      <c r="A4" s="370" t="s">
        <v>520</v>
      </c>
      <c r="B4" s="375"/>
      <c r="C4" s="375"/>
      <c r="D4" s="376"/>
      <c r="E4" s="512"/>
      <c r="F4" s="513"/>
      <c r="G4" s="513"/>
      <c r="H4" s="376"/>
      <c r="I4" s="376"/>
      <c r="J4" s="376"/>
      <c r="K4" s="376"/>
      <c r="L4" s="376"/>
      <c r="M4" s="376"/>
      <c r="N4" s="376"/>
      <c r="O4" s="376"/>
      <c r="P4" s="376"/>
      <c r="Q4" s="372"/>
      <c r="R4" s="372" t="s">
        <v>521</v>
      </c>
    </row>
    <row r="5" spans="1:28" s="44" customFormat="1" ht="30.75" customHeight="1">
      <c r="A5" s="514" t="s">
        <v>461</v>
      </c>
      <c r="B5" s="515"/>
      <c r="C5" s="518" t="s">
        <v>7</v>
      </c>
      <c r="D5" s="382" t="s">
        <v>522</v>
      </c>
      <c r="E5" s="382"/>
      <c r="F5" s="382"/>
      <c r="G5" s="382"/>
      <c r="H5" s="382" t="s">
        <v>523</v>
      </c>
      <c r="I5" s="382"/>
      <c r="J5" s="523" t="s">
        <v>524</v>
      </c>
      <c r="K5" s="382" t="s">
        <v>525</v>
      </c>
      <c r="L5" s="382"/>
      <c r="M5" s="382"/>
      <c r="N5" s="382"/>
      <c r="O5" s="382" t="s">
        <v>523</v>
      </c>
      <c r="P5" s="382"/>
      <c r="Q5" s="523" t="s">
        <v>526</v>
      </c>
      <c r="R5" s="523" t="s">
        <v>527</v>
      </c>
    </row>
    <row r="6" spans="1:28" s="44" customFormat="1" ht="48">
      <c r="A6" s="516"/>
      <c r="B6" s="517"/>
      <c r="C6" s="519"/>
      <c r="D6" s="383" t="s">
        <v>528</v>
      </c>
      <c r="E6" s="383" t="s">
        <v>529</v>
      </c>
      <c r="F6" s="383" t="s">
        <v>530</v>
      </c>
      <c r="G6" s="383" t="s">
        <v>531</v>
      </c>
      <c r="H6" s="383" t="s">
        <v>532</v>
      </c>
      <c r="I6" s="383" t="s">
        <v>533</v>
      </c>
      <c r="J6" s="524"/>
      <c r="K6" s="383" t="s">
        <v>528</v>
      </c>
      <c r="L6" s="383" t="s">
        <v>534</v>
      </c>
      <c r="M6" s="383" t="s">
        <v>535</v>
      </c>
      <c r="N6" s="383" t="s">
        <v>536</v>
      </c>
      <c r="O6" s="383" t="s">
        <v>532</v>
      </c>
      <c r="P6" s="383" t="s">
        <v>533</v>
      </c>
      <c r="Q6" s="524"/>
      <c r="R6" s="524"/>
    </row>
    <row r="7" spans="1:28" s="44" customFormat="1">
      <c r="A7" s="385" t="s">
        <v>537</v>
      </c>
      <c r="B7" s="385"/>
      <c r="C7" s="386" t="s">
        <v>14</v>
      </c>
      <c r="D7" s="383">
        <v>1</v>
      </c>
      <c r="E7" s="383">
        <v>2</v>
      </c>
      <c r="F7" s="383">
        <v>3</v>
      </c>
      <c r="G7" s="383">
        <v>4</v>
      </c>
      <c r="H7" s="383">
        <v>5</v>
      </c>
      <c r="I7" s="383">
        <v>6</v>
      </c>
      <c r="J7" s="383">
        <v>7</v>
      </c>
      <c r="K7" s="383">
        <v>8</v>
      </c>
      <c r="L7" s="383">
        <v>9</v>
      </c>
      <c r="M7" s="383">
        <v>10</v>
      </c>
      <c r="N7" s="383">
        <v>11</v>
      </c>
      <c r="O7" s="383">
        <v>12</v>
      </c>
      <c r="P7" s="383">
        <v>13</v>
      </c>
      <c r="Q7" s="383">
        <v>14</v>
      </c>
      <c r="R7" s="383">
        <v>15</v>
      </c>
    </row>
    <row r="8" spans="1:28" ht="27" customHeight="1">
      <c r="A8" s="387" t="s">
        <v>538</v>
      </c>
      <c r="B8" s="388" t="s">
        <v>539</v>
      </c>
      <c r="C8" s="389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0"/>
      <c r="Q8" s="390"/>
      <c r="R8" s="390"/>
    </row>
    <row r="9" spans="1:28">
      <c r="A9" s="391" t="s">
        <v>540</v>
      </c>
      <c r="B9" s="391" t="s">
        <v>541</v>
      </c>
      <c r="C9" s="392" t="s">
        <v>542</v>
      </c>
      <c r="D9" s="179">
        <v>459</v>
      </c>
      <c r="E9" s="179"/>
      <c r="F9" s="179"/>
      <c r="G9" s="83">
        <f>D9+E9-F9</f>
        <v>459</v>
      </c>
      <c r="H9" s="73"/>
      <c r="I9" s="73"/>
      <c r="J9" s="83">
        <f>G9+H9-I9</f>
        <v>459</v>
      </c>
      <c r="K9" s="73"/>
      <c r="L9" s="73"/>
      <c r="M9" s="73"/>
      <c r="N9" s="83">
        <f>K9+L9-M9</f>
        <v>0</v>
      </c>
      <c r="O9" s="73"/>
      <c r="P9" s="73"/>
      <c r="Q9" s="83">
        <f t="shared" ref="Q9:Q15" si="0">N9+O9-P9</f>
        <v>0</v>
      </c>
      <c r="R9" s="83">
        <f t="shared" ref="R9:R15" si="1">J9-Q9</f>
        <v>459</v>
      </c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>
      <c r="A10" s="391" t="s">
        <v>543</v>
      </c>
      <c r="B10" s="391" t="s">
        <v>544</v>
      </c>
      <c r="C10" s="392" t="s">
        <v>545</v>
      </c>
      <c r="D10" s="179"/>
      <c r="E10" s="179"/>
      <c r="F10" s="179"/>
      <c r="G10" s="83">
        <f t="shared" ref="G10:G39" si="2">D10+E10-F10</f>
        <v>0</v>
      </c>
      <c r="H10" s="73"/>
      <c r="I10" s="73"/>
      <c r="J10" s="83">
        <f t="shared" ref="J10:J39" si="3">G10+H10-I10</f>
        <v>0</v>
      </c>
      <c r="K10" s="73"/>
      <c r="L10" s="73"/>
      <c r="M10" s="73"/>
      <c r="N10" s="83">
        <f t="shared" ref="N10:N39" si="4">K10+L10-M10</f>
        <v>0</v>
      </c>
      <c r="O10" s="73"/>
      <c r="P10" s="73"/>
      <c r="Q10" s="83">
        <f t="shared" si="0"/>
        <v>0</v>
      </c>
      <c r="R10" s="83">
        <f t="shared" si="1"/>
        <v>0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8">
      <c r="A11" s="391" t="s">
        <v>546</v>
      </c>
      <c r="B11" s="391" t="s">
        <v>547</v>
      </c>
      <c r="C11" s="392" t="s">
        <v>548</v>
      </c>
      <c r="D11" s="179">
        <v>134</v>
      </c>
      <c r="E11" s="179">
        <v>158</v>
      </c>
      <c r="F11" s="179"/>
      <c r="G11" s="83">
        <f t="shared" si="2"/>
        <v>292</v>
      </c>
      <c r="H11" s="73"/>
      <c r="I11" s="73"/>
      <c r="J11" s="83">
        <f t="shared" si="3"/>
        <v>292</v>
      </c>
      <c r="K11" s="73">
        <v>77</v>
      </c>
      <c r="L11" s="73">
        <v>28</v>
      </c>
      <c r="M11" s="73"/>
      <c r="N11" s="83">
        <f t="shared" si="4"/>
        <v>105</v>
      </c>
      <c r="O11" s="73"/>
      <c r="P11" s="73"/>
      <c r="Q11" s="83">
        <f t="shared" si="0"/>
        <v>105</v>
      </c>
      <c r="R11" s="83">
        <f t="shared" si="1"/>
        <v>187</v>
      </c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>
      <c r="A12" s="391" t="s">
        <v>549</v>
      </c>
      <c r="B12" s="391" t="s">
        <v>550</v>
      </c>
      <c r="C12" s="392" t="s">
        <v>551</v>
      </c>
      <c r="D12" s="179">
        <v>5291</v>
      </c>
      <c r="E12" s="179"/>
      <c r="F12" s="179"/>
      <c r="G12" s="83">
        <f t="shared" si="2"/>
        <v>5291</v>
      </c>
      <c r="H12" s="73"/>
      <c r="I12" s="73"/>
      <c r="J12" s="83">
        <f t="shared" si="3"/>
        <v>5291</v>
      </c>
      <c r="K12" s="73">
        <v>1570</v>
      </c>
      <c r="L12" s="73">
        <v>212</v>
      </c>
      <c r="M12" s="73"/>
      <c r="N12" s="83">
        <f t="shared" si="4"/>
        <v>1782</v>
      </c>
      <c r="O12" s="73"/>
      <c r="P12" s="73"/>
      <c r="Q12" s="83">
        <f t="shared" si="0"/>
        <v>1782</v>
      </c>
      <c r="R12" s="83">
        <f t="shared" si="1"/>
        <v>3509</v>
      </c>
      <c r="S12" s="76"/>
      <c r="T12" s="76"/>
      <c r="U12" s="76"/>
      <c r="V12" s="76"/>
      <c r="W12" s="76"/>
      <c r="X12" s="76"/>
      <c r="Y12" s="76"/>
      <c r="Z12" s="76"/>
      <c r="AA12" s="76"/>
      <c r="AB12" s="76"/>
    </row>
    <row r="13" spans="1:28">
      <c r="A13" s="391" t="s">
        <v>552</v>
      </c>
      <c r="B13" s="391" t="s">
        <v>553</v>
      </c>
      <c r="C13" s="392" t="s">
        <v>554</v>
      </c>
      <c r="D13" s="179"/>
      <c r="E13" s="179"/>
      <c r="F13" s="179"/>
      <c r="G13" s="83">
        <f t="shared" si="2"/>
        <v>0</v>
      </c>
      <c r="H13" s="73"/>
      <c r="I13" s="73"/>
      <c r="J13" s="83">
        <f t="shared" si="3"/>
        <v>0</v>
      </c>
      <c r="K13" s="73"/>
      <c r="L13" s="73"/>
      <c r="M13" s="73"/>
      <c r="N13" s="83">
        <f t="shared" si="4"/>
        <v>0</v>
      </c>
      <c r="O13" s="73"/>
      <c r="P13" s="73"/>
      <c r="Q13" s="83">
        <f t="shared" si="0"/>
        <v>0</v>
      </c>
      <c r="R13" s="83">
        <f t="shared" si="1"/>
        <v>0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</row>
    <row r="14" spans="1:28">
      <c r="A14" s="391" t="s">
        <v>555</v>
      </c>
      <c r="B14" s="391" t="s">
        <v>556</v>
      </c>
      <c r="C14" s="392" t="s">
        <v>557</v>
      </c>
      <c r="D14" s="179"/>
      <c r="E14" s="179"/>
      <c r="F14" s="179"/>
      <c r="G14" s="83">
        <f t="shared" si="2"/>
        <v>0</v>
      </c>
      <c r="H14" s="73"/>
      <c r="I14" s="73"/>
      <c r="J14" s="83">
        <f t="shared" si="3"/>
        <v>0</v>
      </c>
      <c r="K14" s="73"/>
      <c r="L14" s="73"/>
      <c r="M14" s="73"/>
      <c r="N14" s="83">
        <f t="shared" si="4"/>
        <v>0</v>
      </c>
      <c r="O14" s="73"/>
      <c r="P14" s="73"/>
      <c r="Q14" s="83">
        <f t="shared" si="0"/>
        <v>0</v>
      </c>
      <c r="R14" s="83">
        <f t="shared" si="1"/>
        <v>0</v>
      </c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 s="185" customFormat="1" ht="24">
      <c r="A15" s="475" t="s">
        <v>783</v>
      </c>
      <c r="B15" s="399" t="s">
        <v>784</v>
      </c>
      <c r="C15" s="476" t="s">
        <v>785</v>
      </c>
      <c r="D15" s="477"/>
      <c r="E15" s="477"/>
      <c r="F15" s="477"/>
      <c r="G15" s="83">
        <f t="shared" si="2"/>
        <v>0</v>
      </c>
      <c r="H15" s="478"/>
      <c r="I15" s="478"/>
      <c r="J15" s="83">
        <f t="shared" si="3"/>
        <v>0</v>
      </c>
      <c r="K15" s="478"/>
      <c r="L15" s="478"/>
      <c r="M15" s="478"/>
      <c r="N15" s="83">
        <f t="shared" si="4"/>
        <v>0</v>
      </c>
      <c r="O15" s="478"/>
      <c r="P15" s="478"/>
      <c r="Q15" s="83">
        <f t="shared" si="0"/>
        <v>0</v>
      </c>
      <c r="R15" s="83">
        <f t="shared" si="1"/>
        <v>0</v>
      </c>
      <c r="S15" s="479"/>
      <c r="T15" s="479"/>
      <c r="U15" s="479"/>
      <c r="V15" s="479"/>
      <c r="W15" s="479"/>
      <c r="X15" s="479"/>
      <c r="Y15" s="479"/>
      <c r="Z15" s="479"/>
      <c r="AA15" s="479"/>
      <c r="AB15" s="479"/>
    </row>
    <row r="16" spans="1:28">
      <c r="A16" s="391" t="s">
        <v>558</v>
      </c>
      <c r="B16" s="183" t="s">
        <v>559</v>
      </c>
      <c r="C16" s="392" t="s">
        <v>560</v>
      </c>
      <c r="D16" s="179">
        <v>5077</v>
      </c>
      <c r="E16" s="179"/>
      <c r="F16" s="179"/>
      <c r="G16" s="83">
        <f t="shared" si="2"/>
        <v>5077</v>
      </c>
      <c r="H16" s="73"/>
      <c r="I16" s="73"/>
      <c r="J16" s="83">
        <f t="shared" si="3"/>
        <v>5077</v>
      </c>
      <c r="K16" s="73">
        <v>5077</v>
      </c>
      <c r="L16" s="73"/>
      <c r="M16" s="73"/>
      <c r="N16" s="83">
        <f t="shared" si="4"/>
        <v>5077</v>
      </c>
      <c r="O16" s="73"/>
      <c r="P16" s="73"/>
      <c r="Q16" s="83">
        <f t="shared" ref="Q16:Q25" si="5">N16+O16-P16</f>
        <v>5077</v>
      </c>
      <c r="R16" s="83">
        <f t="shared" ref="R16:R25" si="6">J16-Q16</f>
        <v>0</v>
      </c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>
      <c r="A17" s="391"/>
      <c r="B17" s="393" t="s">
        <v>561</v>
      </c>
      <c r="C17" s="394" t="s">
        <v>562</v>
      </c>
      <c r="D17" s="184">
        <f>SUM(D9:D16)</f>
        <v>10961</v>
      </c>
      <c r="E17" s="184">
        <f>SUM(E9:E16)</f>
        <v>158</v>
      </c>
      <c r="F17" s="184">
        <f>SUM(F9:F16)</f>
        <v>0</v>
      </c>
      <c r="G17" s="83">
        <f t="shared" si="2"/>
        <v>11119</v>
      </c>
      <c r="H17" s="84">
        <f>SUM(H9:H16)</f>
        <v>0</v>
      </c>
      <c r="I17" s="84">
        <f>SUM(I9:I16)</f>
        <v>0</v>
      </c>
      <c r="J17" s="83">
        <f t="shared" si="3"/>
        <v>11119</v>
      </c>
      <c r="K17" s="84">
        <f>SUM(K9:K16)</f>
        <v>6724</v>
      </c>
      <c r="L17" s="84">
        <f>SUM(L9:L16)</f>
        <v>240</v>
      </c>
      <c r="M17" s="84">
        <f>SUM(M9:M16)</f>
        <v>0</v>
      </c>
      <c r="N17" s="83">
        <f t="shared" si="4"/>
        <v>6964</v>
      </c>
      <c r="O17" s="84">
        <f>SUM(O9:O16)</f>
        <v>0</v>
      </c>
      <c r="P17" s="84">
        <f>SUM(P9:P16)</f>
        <v>0</v>
      </c>
      <c r="Q17" s="83">
        <f t="shared" si="5"/>
        <v>6964</v>
      </c>
      <c r="R17" s="83">
        <f t="shared" si="6"/>
        <v>4155</v>
      </c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1:28">
      <c r="A18" s="395" t="s">
        <v>563</v>
      </c>
      <c r="B18" s="396" t="s">
        <v>564</v>
      </c>
      <c r="C18" s="394" t="s">
        <v>565</v>
      </c>
      <c r="D18" s="177"/>
      <c r="E18" s="177"/>
      <c r="F18" s="177"/>
      <c r="G18" s="83">
        <f t="shared" si="2"/>
        <v>0</v>
      </c>
      <c r="H18" s="71"/>
      <c r="I18" s="71"/>
      <c r="J18" s="83">
        <f t="shared" si="3"/>
        <v>0</v>
      </c>
      <c r="K18" s="71"/>
      <c r="L18" s="71"/>
      <c r="M18" s="71"/>
      <c r="N18" s="83">
        <f t="shared" si="4"/>
        <v>0</v>
      </c>
      <c r="O18" s="71"/>
      <c r="P18" s="71"/>
      <c r="Q18" s="83">
        <f t="shared" si="5"/>
        <v>0</v>
      </c>
      <c r="R18" s="83">
        <f t="shared" si="6"/>
        <v>0</v>
      </c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12" customHeight="1">
      <c r="A19" s="397" t="s">
        <v>566</v>
      </c>
      <c r="B19" s="396" t="s">
        <v>567</v>
      </c>
      <c r="C19" s="394" t="s">
        <v>568</v>
      </c>
      <c r="D19" s="177"/>
      <c r="E19" s="177"/>
      <c r="F19" s="177"/>
      <c r="G19" s="83">
        <f t="shared" si="2"/>
        <v>0</v>
      </c>
      <c r="H19" s="71"/>
      <c r="I19" s="71"/>
      <c r="J19" s="83">
        <f t="shared" si="3"/>
        <v>0</v>
      </c>
      <c r="K19" s="71"/>
      <c r="L19" s="71"/>
      <c r="M19" s="71"/>
      <c r="N19" s="83">
        <f t="shared" si="4"/>
        <v>0</v>
      </c>
      <c r="O19" s="71"/>
      <c r="P19" s="71"/>
      <c r="Q19" s="83">
        <f t="shared" si="5"/>
        <v>0</v>
      </c>
      <c r="R19" s="83">
        <f t="shared" si="6"/>
        <v>0</v>
      </c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ht="12" customHeight="1">
      <c r="A20" s="398" t="s">
        <v>569</v>
      </c>
      <c r="B20" s="388" t="s">
        <v>570</v>
      </c>
      <c r="C20" s="392"/>
      <c r="D20" s="178"/>
      <c r="E20" s="178"/>
      <c r="F20" s="178"/>
      <c r="G20" s="83">
        <f t="shared" si="2"/>
        <v>0</v>
      </c>
      <c r="H20" s="72"/>
      <c r="I20" s="72"/>
      <c r="J20" s="83">
        <f t="shared" si="3"/>
        <v>0</v>
      </c>
      <c r="K20" s="72"/>
      <c r="L20" s="72"/>
      <c r="M20" s="72"/>
      <c r="N20" s="83">
        <f t="shared" si="4"/>
        <v>0</v>
      </c>
      <c r="O20" s="72"/>
      <c r="P20" s="72"/>
      <c r="Q20" s="83">
        <f t="shared" si="5"/>
        <v>0</v>
      </c>
      <c r="R20" s="83">
        <f t="shared" si="6"/>
        <v>0</v>
      </c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>
      <c r="A21" s="391" t="s">
        <v>540</v>
      </c>
      <c r="B21" s="391" t="s">
        <v>571</v>
      </c>
      <c r="C21" s="392" t="s">
        <v>572</v>
      </c>
      <c r="D21" s="179"/>
      <c r="E21" s="179"/>
      <c r="F21" s="179"/>
      <c r="G21" s="83">
        <f t="shared" si="2"/>
        <v>0</v>
      </c>
      <c r="H21" s="73"/>
      <c r="I21" s="73"/>
      <c r="J21" s="83">
        <f t="shared" si="3"/>
        <v>0</v>
      </c>
      <c r="K21" s="73"/>
      <c r="L21" s="73"/>
      <c r="M21" s="73"/>
      <c r="N21" s="83">
        <f t="shared" si="4"/>
        <v>0</v>
      </c>
      <c r="O21" s="73"/>
      <c r="P21" s="73"/>
      <c r="Q21" s="83">
        <f t="shared" si="5"/>
        <v>0</v>
      </c>
      <c r="R21" s="83">
        <f t="shared" si="6"/>
        <v>0</v>
      </c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>
      <c r="A22" s="391" t="s">
        <v>543</v>
      </c>
      <c r="B22" s="391" t="s">
        <v>573</v>
      </c>
      <c r="C22" s="392" t="s">
        <v>574</v>
      </c>
      <c r="D22" s="179"/>
      <c r="E22" s="179"/>
      <c r="F22" s="179"/>
      <c r="G22" s="83">
        <f t="shared" si="2"/>
        <v>0</v>
      </c>
      <c r="H22" s="73"/>
      <c r="I22" s="73"/>
      <c r="J22" s="83">
        <f t="shared" si="3"/>
        <v>0</v>
      </c>
      <c r="K22" s="73"/>
      <c r="L22" s="73"/>
      <c r="M22" s="73"/>
      <c r="N22" s="83">
        <f t="shared" si="4"/>
        <v>0</v>
      </c>
      <c r="O22" s="73"/>
      <c r="P22" s="73"/>
      <c r="Q22" s="83">
        <f t="shared" si="5"/>
        <v>0</v>
      </c>
      <c r="R22" s="83">
        <f t="shared" si="6"/>
        <v>0</v>
      </c>
      <c r="S22" s="76"/>
      <c r="T22" s="76"/>
      <c r="U22" s="76"/>
      <c r="V22" s="76"/>
      <c r="W22" s="76"/>
      <c r="X22" s="76"/>
      <c r="Y22" s="76"/>
      <c r="Z22" s="76"/>
      <c r="AA22" s="76"/>
      <c r="AB22" s="76"/>
    </row>
    <row r="23" spans="1:28">
      <c r="A23" s="399" t="s">
        <v>546</v>
      </c>
      <c r="B23" s="399" t="s">
        <v>575</v>
      </c>
      <c r="C23" s="392" t="s">
        <v>576</v>
      </c>
      <c r="D23" s="179"/>
      <c r="E23" s="179"/>
      <c r="F23" s="179"/>
      <c r="G23" s="83">
        <f t="shared" si="2"/>
        <v>0</v>
      </c>
      <c r="H23" s="73"/>
      <c r="I23" s="73"/>
      <c r="J23" s="83">
        <f t="shared" si="3"/>
        <v>0</v>
      </c>
      <c r="K23" s="73"/>
      <c r="L23" s="73"/>
      <c r="M23" s="73"/>
      <c r="N23" s="83">
        <f t="shared" si="4"/>
        <v>0</v>
      </c>
      <c r="O23" s="73"/>
      <c r="P23" s="73"/>
      <c r="Q23" s="83">
        <f t="shared" si="5"/>
        <v>0</v>
      </c>
      <c r="R23" s="83">
        <f t="shared" si="6"/>
        <v>0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8">
      <c r="A24" s="391" t="s">
        <v>549</v>
      </c>
      <c r="B24" s="400" t="s">
        <v>559</v>
      </c>
      <c r="C24" s="392" t="s">
        <v>577</v>
      </c>
      <c r="D24" s="179"/>
      <c r="E24" s="179"/>
      <c r="F24" s="179"/>
      <c r="G24" s="83">
        <f t="shared" si="2"/>
        <v>0</v>
      </c>
      <c r="H24" s="73"/>
      <c r="I24" s="73"/>
      <c r="J24" s="83">
        <f t="shared" si="3"/>
        <v>0</v>
      </c>
      <c r="K24" s="73"/>
      <c r="L24" s="73"/>
      <c r="M24" s="73"/>
      <c r="N24" s="83">
        <f t="shared" si="4"/>
        <v>0</v>
      </c>
      <c r="O24" s="73"/>
      <c r="P24" s="73"/>
      <c r="Q24" s="83">
        <f t="shared" si="5"/>
        <v>0</v>
      </c>
      <c r="R24" s="83">
        <f t="shared" si="6"/>
        <v>0</v>
      </c>
      <c r="S24" s="76"/>
      <c r="T24" s="76"/>
      <c r="U24" s="76"/>
      <c r="V24" s="76"/>
      <c r="W24" s="76"/>
      <c r="X24" s="76"/>
      <c r="Y24" s="76"/>
      <c r="Z24" s="76"/>
      <c r="AA24" s="76"/>
      <c r="AB24" s="76"/>
    </row>
    <row r="25" spans="1:28">
      <c r="A25" s="391"/>
      <c r="B25" s="393" t="s">
        <v>776</v>
      </c>
      <c r="C25" s="401" t="s">
        <v>578</v>
      </c>
      <c r="D25" s="180">
        <f>SUM(D21:D24)</f>
        <v>0</v>
      </c>
      <c r="E25" s="180">
        <f t="shared" ref="E25:P25" si="7">SUM(E21:E24)</f>
        <v>0</v>
      </c>
      <c r="F25" s="180">
        <f t="shared" si="7"/>
        <v>0</v>
      </c>
      <c r="G25" s="75">
        <f t="shared" si="2"/>
        <v>0</v>
      </c>
      <c r="H25" s="74">
        <f t="shared" si="7"/>
        <v>0</v>
      </c>
      <c r="I25" s="74">
        <f t="shared" si="7"/>
        <v>0</v>
      </c>
      <c r="J25" s="75">
        <f t="shared" si="3"/>
        <v>0</v>
      </c>
      <c r="K25" s="74">
        <f t="shared" si="7"/>
        <v>0</v>
      </c>
      <c r="L25" s="74">
        <f t="shared" si="7"/>
        <v>0</v>
      </c>
      <c r="M25" s="74">
        <f t="shared" si="7"/>
        <v>0</v>
      </c>
      <c r="N25" s="75">
        <f t="shared" si="4"/>
        <v>0</v>
      </c>
      <c r="O25" s="74">
        <f t="shared" si="7"/>
        <v>0</v>
      </c>
      <c r="P25" s="74">
        <f t="shared" si="7"/>
        <v>0</v>
      </c>
      <c r="Q25" s="75">
        <f t="shared" si="5"/>
        <v>0</v>
      </c>
      <c r="R25" s="75">
        <f t="shared" si="6"/>
        <v>0</v>
      </c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ht="24" customHeight="1">
      <c r="A26" s="398" t="s">
        <v>579</v>
      </c>
      <c r="B26" s="402" t="s">
        <v>580</v>
      </c>
      <c r="C26" s="403"/>
      <c r="D26" s="181"/>
      <c r="E26" s="181"/>
      <c r="F26" s="181"/>
      <c r="G26" s="78"/>
      <c r="H26" s="77"/>
      <c r="I26" s="77"/>
      <c r="J26" s="78"/>
      <c r="K26" s="77"/>
      <c r="L26" s="77"/>
      <c r="M26" s="77"/>
      <c r="N26" s="78"/>
      <c r="O26" s="77"/>
      <c r="P26" s="77"/>
      <c r="Q26" s="78"/>
      <c r="R26" s="407"/>
    </row>
    <row r="27" spans="1:28">
      <c r="A27" s="391" t="s">
        <v>540</v>
      </c>
      <c r="B27" s="404" t="s">
        <v>780</v>
      </c>
      <c r="C27" s="405" t="s">
        <v>581</v>
      </c>
      <c r="D27" s="182">
        <f>SUM(D28:D31)</f>
        <v>0</v>
      </c>
      <c r="E27" s="182">
        <f t="shared" ref="E27:P27" si="8">SUM(E28:E31)</f>
        <v>0</v>
      </c>
      <c r="F27" s="182">
        <f t="shared" si="8"/>
        <v>0</v>
      </c>
      <c r="G27" s="80">
        <f t="shared" si="2"/>
        <v>0</v>
      </c>
      <c r="H27" s="79">
        <f t="shared" si="8"/>
        <v>0</v>
      </c>
      <c r="I27" s="79">
        <f t="shared" si="8"/>
        <v>0</v>
      </c>
      <c r="J27" s="80">
        <f t="shared" si="3"/>
        <v>0</v>
      </c>
      <c r="K27" s="79">
        <f t="shared" si="8"/>
        <v>0</v>
      </c>
      <c r="L27" s="79">
        <f t="shared" si="8"/>
        <v>0</v>
      </c>
      <c r="M27" s="79">
        <f t="shared" si="8"/>
        <v>0</v>
      </c>
      <c r="N27" s="80">
        <f t="shared" si="4"/>
        <v>0</v>
      </c>
      <c r="O27" s="79">
        <f t="shared" si="8"/>
        <v>0</v>
      </c>
      <c r="P27" s="79">
        <f t="shared" si="8"/>
        <v>0</v>
      </c>
      <c r="Q27" s="80">
        <f>N27+O27-P27</f>
        <v>0</v>
      </c>
      <c r="R27" s="80">
        <f>J27-Q27</f>
        <v>0</v>
      </c>
      <c r="S27" s="76"/>
      <c r="T27" s="76"/>
      <c r="U27" s="76"/>
      <c r="V27" s="76"/>
      <c r="W27" s="76"/>
      <c r="X27" s="76"/>
      <c r="Y27" s="76"/>
      <c r="Z27" s="76"/>
      <c r="AA27" s="76"/>
      <c r="AB27" s="76"/>
    </row>
    <row r="28" spans="1:28">
      <c r="A28" s="391"/>
      <c r="B28" s="391" t="s">
        <v>105</v>
      </c>
      <c r="C28" s="392" t="s">
        <v>582</v>
      </c>
      <c r="D28" s="179"/>
      <c r="E28" s="179"/>
      <c r="F28" s="179"/>
      <c r="G28" s="83">
        <f t="shared" si="2"/>
        <v>0</v>
      </c>
      <c r="H28" s="73"/>
      <c r="I28" s="73"/>
      <c r="J28" s="83">
        <f t="shared" si="3"/>
        <v>0</v>
      </c>
      <c r="K28" s="81"/>
      <c r="L28" s="81"/>
      <c r="M28" s="81"/>
      <c r="N28" s="83">
        <f t="shared" si="4"/>
        <v>0</v>
      </c>
      <c r="O28" s="81"/>
      <c r="P28" s="81"/>
      <c r="Q28" s="83">
        <f t="shared" ref="Q28:Q39" si="9">N28+O28-P28</f>
        <v>0</v>
      </c>
      <c r="R28" s="83">
        <f t="shared" ref="R28:R39" si="10">J28-Q28</f>
        <v>0</v>
      </c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>
      <c r="A29" s="391"/>
      <c r="B29" s="391" t="s">
        <v>107</v>
      </c>
      <c r="C29" s="392" t="s">
        <v>583</v>
      </c>
      <c r="D29" s="179"/>
      <c r="E29" s="179"/>
      <c r="F29" s="179"/>
      <c r="G29" s="83">
        <f t="shared" si="2"/>
        <v>0</v>
      </c>
      <c r="H29" s="81"/>
      <c r="I29" s="81"/>
      <c r="J29" s="83">
        <f t="shared" si="3"/>
        <v>0</v>
      </c>
      <c r="K29" s="81"/>
      <c r="L29" s="81"/>
      <c r="M29" s="81"/>
      <c r="N29" s="83">
        <f t="shared" si="4"/>
        <v>0</v>
      </c>
      <c r="O29" s="81"/>
      <c r="P29" s="81"/>
      <c r="Q29" s="83">
        <f t="shared" si="9"/>
        <v>0</v>
      </c>
      <c r="R29" s="83">
        <f t="shared" si="10"/>
        <v>0</v>
      </c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 spans="1:28">
      <c r="A30" s="391"/>
      <c r="B30" s="391" t="s">
        <v>111</v>
      </c>
      <c r="C30" s="392" t="s">
        <v>584</v>
      </c>
      <c r="D30" s="179"/>
      <c r="E30" s="179"/>
      <c r="F30" s="179"/>
      <c r="G30" s="83">
        <f t="shared" si="2"/>
        <v>0</v>
      </c>
      <c r="H30" s="81"/>
      <c r="I30" s="81"/>
      <c r="J30" s="83">
        <f t="shared" si="3"/>
        <v>0</v>
      </c>
      <c r="K30" s="81"/>
      <c r="L30" s="81"/>
      <c r="M30" s="81"/>
      <c r="N30" s="83">
        <f t="shared" si="4"/>
        <v>0</v>
      </c>
      <c r="O30" s="81"/>
      <c r="P30" s="81"/>
      <c r="Q30" s="83">
        <f t="shared" si="9"/>
        <v>0</v>
      </c>
      <c r="R30" s="83">
        <f t="shared" si="10"/>
        <v>0</v>
      </c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>
      <c r="A31" s="391"/>
      <c r="B31" s="391" t="s">
        <v>113</v>
      </c>
      <c r="C31" s="392" t="s">
        <v>585</v>
      </c>
      <c r="D31" s="179"/>
      <c r="E31" s="179"/>
      <c r="F31" s="179"/>
      <c r="G31" s="83">
        <f t="shared" si="2"/>
        <v>0</v>
      </c>
      <c r="H31" s="81"/>
      <c r="I31" s="81"/>
      <c r="J31" s="83">
        <f t="shared" si="3"/>
        <v>0</v>
      </c>
      <c r="K31" s="81"/>
      <c r="L31" s="81"/>
      <c r="M31" s="81"/>
      <c r="N31" s="83">
        <f t="shared" si="4"/>
        <v>0</v>
      </c>
      <c r="O31" s="81"/>
      <c r="P31" s="81"/>
      <c r="Q31" s="83">
        <f t="shared" si="9"/>
        <v>0</v>
      </c>
      <c r="R31" s="83">
        <f t="shared" si="10"/>
        <v>0</v>
      </c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>
      <c r="A32" s="391" t="s">
        <v>543</v>
      </c>
      <c r="B32" s="404" t="s">
        <v>586</v>
      </c>
      <c r="C32" s="392" t="s">
        <v>587</v>
      </c>
      <c r="D32" s="183">
        <f>SUM(D33:D36)</f>
        <v>0</v>
      </c>
      <c r="E32" s="183">
        <f t="shared" ref="E32:P32" si="11">SUM(E33:E36)</f>
        <v>0</v>
      </c>
      <c r="F32" s="183">
        <f t="shared" si="11"/>
        <v>0</v>
      </c>
      <c r="G32" s="83">
        <f t="shared" si="2"/>
        <v>0</v>
      </c>
      <c r="H32" s="82">
        <f t="shared" si="11"/>
        <v>0</v>
      </c>
      <c r="I32" s="82">
        <f t="shared" si="11"/>
        <v>0</v>
      </c>
      <c r="J32" s="83">
        <f t="shared" si="3"/>
        <v>0</v>
      </c>
      <c r="K32" s="82">
        <f t="shared" si="11"/>
        <v>0</v>
      </c>
      <c r="L32" s="82">
        <f t="shared" si="11"/>
        <v>0</v>
      </c>
      <c r="M32" s="82">
        <f t="shared" si="11"/>
        <v>0</v>
      </c>
      <c r="N32" s="83">
        <f t="shared" si="4"/>
        <v>0</v>
      </c>
      <c r="O32" s="82">
        <f t="shared" si="11"/>
        <v>0</v>
      </c>
      <c r="P32" s="82">
        <f t="shared" si="11"/>
        <v>0</v>
      </c>
      <c r="Q32" s="83">
        <f t="shared" si="9"/>
        <v>0</v>
      </c>
      <c r="R32" s="83">
        <f t="shared" si="10"/>
        <v>0</v>
      </c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>
      <c r="A33" s="391"/>
      <c r="B33" s="406" t="s">
        <v>119</v>
      </c>
      <c r="C33" s="392" t="s">
        <v>588</v>
      </c>
      <c r="D33" s="179"/>
      <c r="E33" s="179"/>
      <c r="F33" s="179"/>
      <c r="G33" s="83">
        <f t="shared" si="2"/>
        <v>0</v>
      </c>
      <c r="H33" s="81"/>
      <c r="I33" s="81"/>
      <c r="J33" s="83">
        <f t="shared" si="3"/>
        <v>0</v>
      </c>
      <c r="K33" s="81"/>
      <c r="L33" s="81"/>
      <c r="M33" s="81"/>
      <c r="N33" s="83">
        <f t="shared" si="4"/>
        <v>0</v>
      </c>
      <c r="O33" s="81"/>
      <c r="P33" s="81"/>
      <c r="Q33" s="83">
        <f t="shared" si="9"/>
        <v>0</v>
      </c>
      <c r="R33" s="83">
        <f t="shared" si="10"/>
        <v>0</v>
      </c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28">
      <c r="A34" s="391"/>
      <c r="B34" s="406" t="s">
        <v>589</v>
      </c>
      <c r="C34" s="392" t="s">
        <v>590</v>
      </c>
      <c r="D34" s="179"/>
      <c r="E34" s="179"/>
      <c r="F34" s="179"/>
      <c r="G34" s="83">
        <f t="shared" si="2"/>
        <v>0</v>
      </c>
      <c r="H34" s="81"/>
      <c r="I34" s="81"/>
      <c r="J34" s="83">
        <f t="shared" si="3"/>
        <v>0</v>
      </c>
      <c r="K34" s="81"/>
      <c r="L34" s="81"/>
      <c r="M34" s="81"/>
      <c r="N34" s="83">
        <f t="shared" si="4"/>
        <v>0</v>
      </c>
      <c r="O34" s="81"/>
      <c r="P34" s="81"/>
      <c r="Q34" s="83">
        <f t="shared" si="9"/>
        <v>0</v>
      </c>
      <c r="R34" s="83">
        <f t="shared" si="10"/>
        <v>0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28">
      <c r="A35" s="391"/>
      <c r="B35" s="406" t="s">
        <v>591</v>
      </c>
      <c r="C35" s="392" t="s">
        <v>592</v>
      </c>
      <c r="D35" s="179"/>
      <c r="E35" s="179"/>
      <c r="F35" s="179"/>
      <c r="G35" s="83">
        <f t="shared" si="2"/>
        <v>0</v>
      </c>
      <c r="H35" s="81"/>
      <c r="I35" s="81"/>
      <c r="J35" s="83">
        <f t="shared" si="3"/>
        <v>0</v>
      </c>
      <c r="K35" s="81"/>
      <c r="L35" s="81"/>
      <c r="M35" s="81"/>
      <c r="N35" s="83">
        <f t="shared" si="4"/>
        <v>0</v>
      </c>
      <c r="O35" s="81"/>
      <c r="P35" s="81"/>
      <c r="Q35" s="83">
        <f t="shared" si="9"/>
        <v>0</v>
      </c>
      <c r="R35" s="83">
        <f t="shared" si="10"/>
        <v>0</v>
      </c>
      <c r="S35" s="76"/>
      <c r="T35" s="76"/>
      <c r="U35" s="76"/>
      <c r="V35" s="76"/>
      <c r="W35" s="76"/>
      <c r="X35" s="76"/>
      <c r="Y35" s="76"/>
      <c r="Z35" s="76"/>
      <c r="AA35" s="76"/>
      <c r="AB35" s="76"/>
    </row>
    <row r="36" spans="1:28" ht="24">
      <c r="A36" s="391"/>
      <c r="B36" s="406" t="s">
        <v>593</v>
      </c>
      <c r="C36" s="392" t="s">
        <v>594</v>
      </c>
      <c r="D36" s="179"/>
      <c r="E36" s="179"/>
      <c r="F36" s="179"/>
      <c r="G36" s="83">
        <f t="shared" si="2"/>
        <v>0</v>
      </c>
      <c r="H36" s="81"/>
      <c r="I36" s="81"/>
      <c r="J36" s="83">
        <f t="shared" si="3"/>
        <v>0</v>
      </c>
      <c r="K36" s="81"/>
      <c r="L36" s="81"/>
      <c r="M36" s="81"/>
      <c r="N36" s="83">
        <f t="shared" si="4"/>
        <v>0</v>
      </c>
      <c r="O36" s="81"/>
      <c r="P36" s="81"/>
      <c r="Q36" s="83">
        <f t="shared" si="9"/>
        <v>0</v>
      </c>
      <c r="R36" s="83">
        <f t="shared" si="10"/>
        <v>0</v>
      </c>
      <c r="S36" s="76"/>
      <c r="T36" s="76"/>
      <c r="U36" s="76"/>
      <c r="V36" s="76"/>
      <c r="W36" s="76"/>
      <c r="X36" s="76"/>
      <c r="Y36" s="76"/>
      <c r="Z36" s="76"/>
      <c r="AA36" s="76"/>
      <c r="AB36" s="76"/>
    </row>
    <row r="37" spans="1:28">
      <c r="A37" s="391" t="s">
        <v>546</v>
      </c>
      <c r="B37" s="406" t="s">
        <v>559</v>
      </c>
      <c r="C37" s="392" t="s">
        <v>595</v>
      </c>
      <c r="D37" s="179"/>
      <c r="E37" s="179"/>
      <c r="F37" s="179"/>
      <c r="G37" s="83">
        <f t="shared" si="2"/>
        <v>0</v>
      </c>
      <c r="H37" s="81"/>
      <c r="I37" s="81"/>
      <c r="J37" s="83">
        <f t="shared" si="3"/>
        <v>0</v>
      </c>
      <c r="K37" s="81"/>
      <c r="L37" s="81"/>
      <c r="M37" s="81"/>
      <c r="N37" s="83">
        <f t="shared" si="4"/>
        <v>0</v>
      </c>
      <c r="O37" s="81"/>
      <c r="P37" s="81"/>
      <c r="Q37" s="83">
        <f t="shared" si="9"/>
        <v>0</v>
      </c>
      <c r="R37" s="83">
        <f t="shared" si="10"/>
        <v>0</v>
      </c>
      <c r="S37" s="76"/>
      <c r="T37" s="76"/>
      <c r="U37" s="76"/>
      <c r="V37" s="76"/>
      <c r="W37" s="76"/>
      <c r="X37" s="76"/>
      <c r="Y37" s="76"/>
      <c r="Z37" s="76"/>
      <c r="AA37" s="76"/>
      <c r="AB37" s="76"/>
    </row>
    <row r="38" spans="1:28">
      <c r="A38" s="391"/>
      <c r="B38" s="393" t="s">
        <v>781</v>
      </c>
      <c r="C38" s="394" t="s">
        <v>596</v>
      </c>
      <c r="D38" s="184">
        <f>D27+D32+D37</f>
        <v>0</v>
      </c>
      <c r="E38" s="184">
        <f t="shared" ref="E38:P38" si="12">E27+E32+E37</f>
        <v>0</v>
      </c>
      <c r="F38" s="184">
        <f t="shared" si="12"/>
        <v>0</v>
      </c>
      <c r="G38" s="83">
        <f t="shared" si="2"/>
        <v>0</v>
      </c>
      <c r="H38" s="84">
        <f t="shared" si="12"/>
        <v>0</v>
      </c>
      <c r="I38" s="84">
        <f t="shared" si="12"/>
        <v>0</v>
      </c>
      <c r="J38" s="83">
        <f t="shared" si="3"/>
        <v>0</v>
      </c>
      <c r="K38" s="84">
        <f t="shared" si="12"/>
        <v>0</v>
      </c>
      <c r="L38" s="84">
        <f t="shared" si="12"/>
        <v>0</v>
      </c>
      <c r="M38" s="84">
        <f t="shared" si="12"/>
        <v>0</v>
      </c>
      <c r="N38" s="83">
        <f t="shared" si="4"/>
        <v>0</v>
      </c>
      <c r="O38" s="84">
        <f t="shared" si="12"/>
        <v>0</v>
      </c>
      <c r="P38" s="84">
        <f t="shared" si="12"/>
        <v>0</v>
      </c>
      <c r="Q38" s="83">
        <f t="shared" si="9"/>
        <v>0</v>
      </c>
      <c r="R38" s="83">
        <f t="shared" si="10"/>
        <v>0</v>
      </c>
      <c r="S38" s="76"/>
      <c r="T38" s="76"/>
      <c r="U38" s="76"/>
      <c r="V38" s="76"/>
      <c r="W38" s="76"/>
      <c r="X38" s="76"/>
      <c r="Y38" s="76"/>
      <c r="Z38" s="76"/>
      <c r="AA38" s="76"/>
      <c r="AB38" s="76"/>
    </row>
    <row r="39" spans="1:28">
      <c r="A39" s="395" t="s">
        <v>597</v>
      </c>
      <c r="B39" s="395" t="s">
        <v>598</v>
      </c>
      <c r="C39" s="394" t="s">
        <v>599</v>
      </c>
      <c r="D39" s="499"/>
      <c r="E39" s="499"/>
      <c r="F39" s="499"/>
      <c r="G39" s="83">
        <f t="shared" si="2"/>
        <v>0</v>
      </c>
      <c r="H39" s="499"/>
      <c r="I39" s="499"/>
      <c r="J39" s="83">
        <f t="shared" si="3"/>
        <v>0</v>
      </c>
      <c r="K39" s="499"/>
      <c r="L39" s="499"/>
      <c r="M39" s="499"/>
      <c r="N39" s="83">
        <f t="shared" si="4"/>
        <v>0</v>
      </c>
      <c r="O39" s="499"/>
      <c r="P39" s="499"/>
      <c r="Q39" s="83">
        <f t="shared" si="9"/>
        <v>0</v>
      </c>
      <c r="R39" s="83">
        <f t="shared" si="10"/>
        <v>0</v>
      </c>
      <c r="S39" s="76"/>
      <c r="T39" s="76"/>
      <c r="U39" s="76"/>
      <c r="V39" s="76"/>
      <c r="W39" s="76"/>
      <c r="X39" s="76"/>
      <c r="Y39" s="76"/>
      <c r="Z39" s="76"/>
      <c r="AA39" s="76"/>
      <c r="AB39" s="76"/>
    </row>
    <row r="40" spans="1:28">
      <c r="A40" s="391"/>
      <c r="B40" s="395" t="s">
        <v>600</v>
      </c>
      <c r="C40" s="384" t="s">
        <v>601</v>
      </c>
      <c r="D40" s="466">
        <f>D17+D18+D19+D25+D38+D39</f>
        <v>10961</v>
      </c>
      <c r="E40" s="466">
        <f>E17+E18+E19+E25+E38+E39</f>
        <v>158</v>
      </c>
      <c r="F40" s="466">
        <f t="shared" ref="F40:R40" si="13">F17+F18+F19+F25+F38+F39</f>
        <v>0</v>
      </c>
      <c r="G40" s="466">
        <f t="shared" si="13"/>
        <v>11119</v>
      </c>
      <c r="H40" s="466">
        <f t="shared" si="13"/>
        <v>0</v>
      </c>
      <c r="I40" s="466">
        <f t="shared" si="13"/>
        <v>0</v>
      </c>
      <c r="J40" s="466">
        <f t="shared" si="13"/>
        <v>11119</v>
      </c>
      <c r="K40" s="466">
        <f t="shared" si="13"/>
        <v>6724</v>
      </c>
      <c r="L40" s="466">
        <f t="shared" si="13"/>
        <v>240</v>
      </c>
      <c r="M40" s="466">
        <f t="shared" si="13"/>
        <v>0</v>
      </c>
      <c r="N40" s="466">
        <f t="shared" si="13"/>
        <v>6964</v>
      </c>
      <c r="O40" s="466">
        <f t="shared" si="13"/>
        <v>0</v>
      </c>
      <c r="P40" s="466">
        <f t="shared" si="13"/>
        <v>0</v>
      </c>
      <c r="Q40" s="466">
        <f t="shared" si="13"/>
        <v>6964</v>
      </c>
      <c r="R40" s="466">
        <f t="shared" si="13"/>
        <v>4155</v>
      </c>
      <c r="S40" s="76"/>
      <c r="T40" s="76"/>
      <c r="U40" s="76"/>
      <c r="V40" s="76"/>
      <c r="W40" s="76"/>
      <c r="X40" s="76"/>
      <c r="Y40" s="76"/>
      <c r="Z40" s="76"/>
      <c r="AA40" s="76"/>
      <c r="AB40" s="76"/>
    </row>
    <row r="41" spans="1:28">
      <c r="A41" s="370"/>
      <c r="B41" s="370"/>
      <c r="C41" s="370"/>
      <c r="D41" s="408"/>
      <c r="E41" s="408"/>
      <c r="F41" s="408"/>
      <c r="G41" s="409"/>
      <c r="H41" s="409"/>
      <c r="I41" s="409"/>
      <c r="J41" s="409"/>
      <c r="K41" s="409"/>
      <c r="L41" s="409"/>
      <c r="M41" s="409"/>
      <c r="N41" s="409"/>
      <c r="O41" s="409"/>
      <c r="P41" s="409"/>
      <c r="Q41" s="409"/>
      <c r="R41" s="409"/>
    </row>
    <row r="42" spans="1:28">
      <c r="A42" s="370"/>
      <c r="B42" s="370" t="s">
        <v>602</v>
      </c>
      <c r="C42" s="370"/>
      <c r="D42" s="377"/>
      <c r="E42" s="377"/>
      <c r="F42" s="377"/>
      <c r="G42" s="373"/>
      <c r="H42" s="373"/>
      <c r="I42" s="373"/>
      <c r="J42" s="373"/>
      <c r="K42" s="373"/>
      <c r="L42" s="373"/>
      <c r="M42" s="373"/>
      <c r="N42" s="373"/>
      <c r="O42" s="373"/>
      <c r="P42" s="373"/>
      <c r="Q42" s="373"/>
      <c r="R42" s="373"/>
    </row>
    <row r="43" spans="1:28">
      <c r="A43" s="370"/>
      <c r="B43" s="370"/>
      <c r="C43" s="370"/>
      <c r="D43" s="377"/>
      <c r="E43" s="377"/>
      <c r="F43" s="377"/>
      <c r="G43" s="373"/>
      <c r="H43" s="373"/>
      <c r="I43" s="373"/>
      <c r="J43" s="373"/>
      <c r="K43" s="373"/>
      <c r="L43" s="373"/>
      <c r="M43" s="373"/>
      <c r="N43" s="373"/>
      <c r="O43" s="373"/>
      <c r="P43" s="373"/>
      <c r="Q43" s="373"/>
      <c r="R43" s="373"/>
    </row>
    <row r="44" spans="1:28">
      <c r="A44" s="370"/>
      <c r="B44" s="378" t="s">
        <v>799</v>
      </c>
      <c r="C44" s="378"/>
      <c r="D44" s="379"/>
      <c r="E44" s="379"/>
      <c r="F44" s="379"/>
      <c r="G44" s="370"/>
      <c r="H44" s="380" t="s">
        <v>793</v>
      </c>
      <c r="I44" s="380"/>
      <c r="J44" s="380"/>
      <c r="K44" s="520"/>
      <c r="L44" s="520"/>
      <c r="M44" s="520"/>
      <c r="N44" s="520"/>
      <c r="O44" s="521" t="s">
        <v>788</v>
      </c>
      <c r="P44" s="522"/>
      <c r="Q44" s="522"/>
      <c r="R44" s="522"/>
    </row>
    <row r="45" spans="1:28">
      <c r="A45" s="371"/>
      <c r="B45" s="371"/>
      <c r="C45" s="371"/>
      <c r="D45" s="381"/>
      <c r="E45" s="381"/>
      <c r="F45" s="38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</row>
    <row r="46" spans="1:28">
      <c r="A46" s="371"/>
      <c r="B46" s="371"/>
      <c r="C46" s="371"/>
      <c r="D46" s="381"/>
      <c r="E46" s="381"/>
      <c r="F46" s="38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</row>
    <row r="47" spans="1:28">
      <c r="A47" s="371"/>
      <c r="B47" s="371"/>
      <c r="C47" s="371"/>
      <c r="D47" s="381"/>
      <c r="E47" s="381"/>
      <c r="F47" s="38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</row>
    <row r="48" spans="1:28">
      <c r="A48" s="371"/>
      <c r="B48" s="371"/>
      <c r="C48" s="371"/>
      <c r="D48" s="381"/>
      <c r="E48" s="381"/>
      <c r="F48" s="38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</row>
    <row r="49" spans="1:18">
      <c r="A49" s="371"/>
      <c r="B49" s="371"/>
      <c r="C49" s="371"/>
      <c r="D49" s="381"/>
      <c r="E49" s="381"/>
      <c r="F49" s="38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</row>
    <row r="50" spans="1:18">
      <c r="A50" s="371"/>
      <c r="B50" s="371"/>
      <c r="C50" s="371"/>
      <c r="D50" s="381"/>
      <c r="E50" s="381"/>
      <c r="F50" s="38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</row>
    <row r="51" spans="1:18">
      <c r="D51" s="185"/>
      <c r="E51" s="185"/>
      <c r="F51" s="185"/>
    </row>
    <row r="52" spans="1:18">
      <c r="D52" s="185"/>
      <c r="E52" s="185"/>
      <c r="F52" s="185"/>
    </row>
    <row r="53" spans="1:18">
      <c r="D53" s="185"/>
      <c r="E53" s="185"/>
      <c r="F53" s="185"/>
    </row>
    <row r="54" spans="1:18">
      <c r="D54" s="185"/>
      <c r="E54" s="185"/>
      <c r="F54" s="185"/>
    </row>
    <row r="55" spans="1:18">
      <c r="D55" s="185"/>
      <c r="E55" s="185"/>
      <c r="F55" s="185"/>
    </row>
    <row r="56" spans="1:18">
      <c r="D56" s="185"/>
      <c r="E56" s="185"/>
      <c r="F56" s="185"/>
    </row>
    <row r="57" spans="1:18">
      <c r="D57" s="185"/>
      <c r="E57" s="185"/>
      <c r="F57" s="185"/>
    </row>
    <row r="58" spans="1:18">
      <c r="D58" s="185"/>
      <c r="E58" s="185"/>
      <c r="F58" s="185"/>
    </row>
    <row r="59" spans="1:18">
      <c r="D59" s="185"/>
      <c r="E59" s="185"/>
      <c r="F59" s="185"/>
    </row>
    <row r="60" spans="1:18">
      <c r="D60" s="185"/>
      <c r="E60" s="185"/>
      <c r="F60" s="185"/>
    </row>
    <row r="61" spans="1:18">
      <c r="D61" s="185"/>
      <c r="E61" s="185"/>
      <c r="F61" s="185"/>
    </row>
    <row r="62" spans="1:18">
      <c r="D62" s="185"/>
      <c r="E62" s="185"/>
      <c r="F62" s="185"/>
    </row>
    <row r="63" spans="1:18">
      <c r="D63" s="185"/>
      <c r="E63" s="185"/>
      <c r="F63" s="185"/>
    </row>
    <row r="64" spans="1:18">
      <c r="D64" s="185"/>
      <c r="E64" s="185"/>
      <c r="F64" s="185"/>
    </row>
    <row r="65" spans="4:6">
      <c r="D65" s="185"/>
      <c r="E65" s="185"/>
      <c r="F65" s="185"/>
    </row>
    <row r="66" spans="4:6">
      <c r="D66" s="185"/>
      <c r="E66" s="185"/>
      <c r="F66" s="185"/>
    </row>
    <row r="67" spans="4:6">
      <c r="D67" s="185"/>
      <c r="E67" s="185"/>
      <c r="F67" s="185"/>
    </row>
    <row r="68" spans="4:6">
      <c r="E68" s="185"/>
      <c r="F68" s="185"/>
    </row>
    <row r="69" spans="4:6">
      <c r="E69" s="185"/>
      <c r="F69" s="185"/>
    </row>
    <row r="70" spans="4:6">
      <c r="E70" s="185"/>
      <c r="F70" s="185"/>
    </row>
    <row r="71" spans="4:6">
      <c r="E71" s="185"/>
      <c r="F71" s="185"/>
    </row>
    <row r="72" spans="4:6">
      <c r="E72" s="185"/>
      <c r="F72" s="185"/>
    </row>
    <row r="73" spans="4:6">
      <c r="E73" s="185"/>
      <c r="F73" s="185"/>
    </row>
    <row r="74" spans="4:6">
      <c r="E74" s="185"/>
      <c r="F74" s="185"/>
    </row>
    <row r="75" spans="4:6">
      <c r="E75" s="185"/>
      <c r="F75" s="185"/>
    </row>
    <row r="76" spans="4:6">
      <c r="E76" s="185"/>
      <c r="F76" s="185"/>
    </row>
    <row r="77" spans="4:6">
      <c r="E77" s="185"/>
      <c r="F77" s="185"/>
    </row>
    <row r="78" spans="4:6">
      <c r="E78" s="185"/>
      <c r="F78" s="185"/>
    </row>
    <row r="79" spans="4:6">
      <c r="E79" s="185"/>
      <c r="F79" s="185"/>
    </row>
    <row r="80" spans="4:6">
      <c r="E80" s="185"/>
      <c r="F80" s="185"/>
    </row>
    <row r="81" spans="5:6">
      <c r="E81" s="185"/>
      <c r="F81" s="185"/>
    </row>
    <row r="82" spans="5:6">
      <c r="E82" s="185"/>
      <c r="F82" s="185"/>
    </row>
    <row r="83" spans="5:6">
      <c r="E83" s="185"/>
      <c r="F83" s="185"/>
    </row>
    <row r="84" spans="5:6">
      <c r="E84" s="185"/>
      <c r="F84" s="185"/>
    </row>
    <row r="85" spans="5:6">
      <c r="E85" s="185"/>
      <c r="F85" s="185"/>
    </row>
    <row r="86" spans="5:6">
      <c r="E86" s="185"/>
      <c r="F86" s="185"/>
    </row>
    <row r="87" spans="5:6">
      <c r="E87" s="185"/>
      <c r="F87" s="185"/>
    </row>
    <row r="88" spans="5:6">
      <c r="E88" s="185"/>
      <c r="F88" s="185"/>
    </row>
    <row r="89" spans="5:6">
      <c r="E89" s="185"/>
      <c r="F89" s="185"/>
    </row>
    <row r="90" spans="5:6">
      <c r="E90" s="185"/>
      <c r="F90" s="185"/>
    </row>
    <row r="91" spans="5:6">
      <c r="E91" s="185"/>
      <c r="F91" s="185"/>
    </row>
    <row r="92" spans="5:6">
      <c r="E92" s="185"/>
      <c r="F92" s="185"/>
    </row>
    <row r="93" spans="5:6">
      <c r="E93" s="185"/>
      <c r="F93" s="185"/>
    </row>
    <row r="94" spans="5:6">
      <c r="E94" s="185"/>
      <c r="F94" s="185"/>
    </row>
    <row r="95" spans="5:6">
      <c r="E95" s="185"/>
      <c r="F95" s="185"/>
    </row>
    <row r="96" spans="5:6">
      <c r="E96" s="185"/>
      <c r="F96" s="185"/>
    </row>
    <row r="97" spans="5:6">
      <c r="E97" s="185"/>
      <c r="F97" s="185"/>
    </row>
    <row r="98" spans="5:6">
      <c r="E98" s="185"/>
      <c r="F98" s="185"/>
    </row>
    <row r="99" spans="5:6">
      <c r="E99" s="185"/>
      <c r="F99" s="185"/>
    </row>
    <row r="100" spans="5:6">
      <c r="E100" s="185"/>
      <c r="F100" s="185"/>
    </row>
    <row r="101" spans="5:6">
      <c r="E101" s="185"/>
      <c r="F101" s="185"/>
    </row>
    <row r="102" spans="5:6">
      <c r="E102" s="185"/>
      <c r="F102" s="185"/>
    </row>
    <row r="103" spans="5:6">
      <c r="E103" s="185"/>
      <c r="F103" s="185"/>
    </row>
    <row r="104" spans="5:6">
      <c r="E104" s="185"/>
      <c r="F104" s="185"/>
    </row>
    <row r="105" spans="5:6">
      <c r="E105" s="185"/>
      <c r="F105" s="185"/>
    </row>
    <row r="106" spans="5:6">
      <c r="E106" s="185"/>
      <c r="F106" s="185"/>
    </row>
    <row r="107" spans="5:6">
      <c r="E107" s="185"/>
      <c r="F107" s="185"/>
    </row>
    <row r="108" spans="5:6">
      <c r="E108" s="185"/>
      <c r="F108" s="185"/>
    </row>
    <row r="109" spans="5:6">
      <c r="E109" s="185"/>
      <c r="F109" s="185"/>
    </row>
    <row r="110" spans="5:6">
      <c r="E110" s="185"/>
      <c r="F110" s="185"/>
    </row>
    <row r="111" spans="5:6">
      <c r="E111" s="185"/>
      <c r="F111" s="185"/>
    </row>
    <row r="112" spans="5:6">
      <c r="E112" s="185"/>
      <c r="F112" s="185"/>
    </row>
    <row r="113" spans="5:6">
      <c r="E113" s="185"/>
      <c r="F113" s="185"/>
    </row>
    <row r="114" spans="5:6">
      <c r="E114" s="185"/>
      <c r="F114" s="185"/>
    </row>
    <row r="115" spans="5:6">
      <c r="E115" s="185"/>
      <c r="F115" s="185"/>
    </row>
    <row r="116" spans="5:6">
      <c r="E116" s="185"/>
      <c r="F116" s="185"/>
    </row>
    <row r="117" spans="5:6">
      <c r="E117" s="185"/>
      <c r="F117" s="185"/>
    </row>
    <row r="118" spans="5:6">
      <c r="E118" s="185"/>
      <c r="F118" s="185"/>
    </row>
    <row r="119" spans="5:6">
      <c r="E119" s="185"/>
      <c r="F119" s="185"/>
    </row>
    <row r="120" spans="5:6">
      <c r="E120" s="185"/>
      <c r="F120" s="185"/>
    </row>
    <row r="121" spans="5:6">
      <c r="E121" s="185"/>
      <c r="F121" s="185"/>
    </row>
    <row r="122" spans="5:6">
      <c r="E122" s="185"/>
      <c r="F122" s="185"/>
    </row>
    <row r="123" spans="5:6">
      <c r="E123" s="185"/>
      <c r="F123" s="185"/>
    </row>
    <row r="124" spans="5:6">
      <c r="E124" s="185"/>
      <c r="F124" s="185"/>
    </row>
    <row r="125" spans="5:6">
      <c r="E125" s="185"/>
      <c r="F125" s="185"/>
    </row>
    <row r="126" spans="5:6">
      <c r="E126" s="185"/>
      <c r="F126" s="185"/>
    </row>
    <row r="127" spans="5:6">
      <c r="E127" s="185"/>
      <c r="F127" s="185"/>
    </row>
    <row r="128" spans="5:6">
      <c r="E128" s="185"/>
      <c r="F128" s="185"/>
    </row>
    <row r="129" spans="5:6">
      <c r="E129" s="185"/>
      <c r="F129" s="185"/>
    </row>
    <row r="130" spans="5:6">
      <c r="E130" s="185"/>
      <c r="F130" s="185"/>
    </row>
    <row r="131" spans="5:6">
      <c r="E131" s="185"/>
      <c r="F131" s="185"/>
    </row>
    <row r="132" spans="5:6">
      <c r="E132" s="185"/>
      <c r="F132" s="185"/>
    </row>
    <row r="133" spans="5:6">
      <c r="E133" s="185"/>
      <c r="F133" s="185"/>
    </row>
    <row r="134" spans="5:6">
      <c r="E134" s="185"/>
      <c r="F134" s="185"/>
    </row>
    <row r="135" spans="5:6">
      <c r="E135" s="185"/>
      <c r="F135" s="185"/>
    </row>
    <row r="136" spans="5:6">
      <c r="E136" s="185"/>
      <c r="F136" s="185"/>
    </row>
    <row r="137" spans="5:6">
      <c r="E137" s="185"/>
      <c r="F137" s="185"/>
    </row>
    <row r="138" spans="5:6">
      <c r="E138" s="185"/>
      <c r="F138" s="185"/>
    </row>
    <row r="139" spans="5:6">
      <c r="E139" s="185"/>
      <c r="F139" s="185"/>
    </row>
    <row r="140" spans="5:6">
      <c r="E140" s="185"/>
      <c r="F140" s="185"/>
    </row>
    <row r="141" spans="5:6">
      <c r="E141" s="185"/>
      <c r="F141" s="185"/>
    </row>
    <row r="142" spans="5:6">
      <c r="E142" s="185"/>
      <c r="F142" s="185"/>
    </row>
    <row r="143" spans="5:6">
      <c r="E143" s="185"/>
      <c r="F143" s="185"/>
    </row>
    <row r="144" spans="5:6">
      <c r="E144" s="185"/>
      <c r="F144" s="185"/>
    </row>
    <row r="145" spans="5:6">
      <c r="E145" s="185"/>
      <c r="F145" s="185"/>
    </row>
    <row r="146" spans="5:6">
      <c r="E146" s="185"/>
      <c r="F146" s="185"/>
    </row>
    <row r="147" spans="5:6">
      <c r="E147" s="185"/>
      <c r="F147" s="185"/>
    </row>
    <row r="148" spans="5:6">
      <c r="E148" s="185"/>
      <c r="F148" s="185"/>
    </row>
    <row r="149" spans="5:6">
      <c r="E149" s="185"/>
      <c r="F149" s="185"/>
    </row>
    <row r="150" spans="5:6">
      <c r="E150" s="185"/>
      <c r="F150" s="185"/>
    </row>
    <row r="151" spans="5:6">
      <c r="E151" s="185"/>
      <c r="F151" s="185"/>
    </row>
    <row r="152" spans="5:6">
      <c r="E152" s="185"/>
      <c r="F152" s="185"/>
    </row>
    <row r="153" spans="5:6">
      <c r="E153" s="185"/>
      <c r="F153" s="185"/>
    </row>
    <row r="154" spans="5:6">
      <c r="E154" s="185"/>
      <c r="F154" s="185"/>
    </row>
    <row r="155" spans="5:6">
      <c r="E155" s="185"/>
      <c r="F155" s="185"/>
    </row>
    <row r="156" spans="5:6">
      <c r="E156" s="185"/>
      <c r="F156" s="185"/>
    </row>
    <row r="157" spans="5:6">
      <c r="E157" s="185"/>
      <c r="F157" s="185"/>
    </row>
    <row r="158" spans="5:6">
      <c r="E158" s="185"/>
      <c r="F158" s="185"/>
    </row>
    <row r="159" spans="5:6">
      <c r="E159" s="185"/>
      <c r="F159" s="185"/>
    </row>
    <row r="160" spans="5:6">
      <c r="E160" s="185"/>
      <c r="F160" s="185"/>
    </row>
    <row r="161" spans="5:6">
      <c r="E161" s="185"/>
      <c r="F161" s="185"/>
    </row>
    <row r="162" spans="5:6">
      <c r="E162" s="185"/>
      <c r="F162" s="185"/>
    </row>
    <row r="163" spans="5:6">
      <c r="E163" s="185"/>
      <c r="F163" s="185"/>
    </row>
    <row r="164" spans="5:6">
      <c r="E164" s="185"/>
      <c r="F164" s="185"/>
    </row>
    <row r="165" spans="5:6">
      <c r="E165" s="185"/>
      <c r="F165" s="185"/>
    </row>
    <row r="166" spans="5:6">
      <c r="E166" s="185"/>
      <c r="F166" s="185"/>
    </row>
    <row r="167" spans="5:6">
      <c r="E167" s="185"/>
      <c r="F167" s="185"/>
    </row>
    <row r="168" spans="5:6">
      <c r="E168" s="185"/>
      <c r="F168" s="185"/>
    </row>
    <row r="169" spans="5:6">
      <c r="E169" s="185"/>
      <c r="F169" s="185"/>
    </row>
    <row r="170" spans="5:6">
      <c r="E170" s="185"/>
      <c r="F170" s="185"/>
    </row>
    <row r="171" spans="5:6">
      <c r="E171" s="185"/>
      <c r="F171" s="185"/>
    </row>
    <row r="172" spans="5:6">
      <c r="E172" s="185"/>
      <c r="F172" s="185"/>
    </row>
    <row r="173" spans="5:6">
      <c r="E173" s="185"/>
      <c r="F173" s="185"/>
    </row>
    <row r="174" spans="5:6">
      <c r="E174" s="185"/>
      <c r="F174" s="185"/>
    </row>
    <row r="175" spans="5:6">
      <c r="E175" s="185"/>
      <c r="F175" s="185"/>
    </row>
    <row r="176" spans="5:6">
      <c r="E176" s="185"/>
      <c r="F176" s="185"/>
    </row>
    <row r="177" spans="5:6">
      <c r="E177" s="185"/>
      <c r="F177" s="185"/>
    </row>
    <row r="178" spans="5:6">
      <c r="E178" s="185"/>
      <c r="F178" s="185"/>
    </row>
    <row r="179" spans="5:6">
      <c r="E179" s="185"/>
      <c r="F179" s="185"/>
    </row>
    <row r="180" spans="5:6">
      <c r="E180" s="185"/>
      <c r="F180" s="185"/>
    </row>
    <row r="181" spans="5:6">
      <c r="E181" s="185"/>
      <c r="F181" s="185"/>
    </row>
    <row r="182" spans="5:6">
      <c r="E182" s="185"/>
      <c r="F182" s="185"/>
    </row>
    <row r="183" spans="5:6">
      <c r="E183" s="185"/>
      <c r="F183" s="185"/>
    </row>
    <row r="184" spans="5:6">
      <c r="E184" s="185"/>
      <c r="F184" s="185"/>
    </row>
    <row r="185" spans="5:6">
      <c r="E185" s="185"/>
      <c r="F185" s="185"/>
    </row>
    <row r="186" spans="5:6">
      <c r="E186" s="185"/>
      <c r="F186" s="185"/>
    </row>
    <row r="187" spans="5:6">
      <c r="E187" s="185"/>
      <c r="F187" s="185"/>
    </row>
    <row r="188" spans="5:6">
      <c r="E188" s="185"/>
      <c r="F188" s="185"/>
    </row>
    <row r="189" spans="5:6">
      <c r="E189" s="185"/>
      <c r="F189" s="185"/>
    </row>
    <row r="190" spans="5:6">
      <c r="E190" s="185"/>
      <c r="F190" s="185"/>
    </row>
    <row r="191" spans="5:6">
      <c r="E191" s="185"/>
      <c r="F191" s="185"/>
    </row>
    <row r="192" spans="5:6">
      <c r="E192" s="185"/>
      <c r="F192" s="185"/>
    </row>
    <row r="193" spans="5:6">
      <c r="E193" s="185"/>
      <c r="F193" s="185"/>
    </row>
    <row r="194" spans="5:6">
      <c r="E194" s="185"/>
      <c r="F194" s="185"/>
    </row>
    <row r="195" spans="5:6">
      <c r="E195" s="185"/>
      <c r="F195" s="185"/>
    </row>
    <row r="196" spans="5:6">
      <c r="E196" s="185"/>
      <c r="F196" s="185"/>
    </row>
    <row r="197" spans="5:6">
      <c r="E197" s="185"/>
      <c r="F197" s="185"/>
    </row>
    <row r="198" spans="5:6">
      <c r="E198" s="185"/>
      <c r="F198" s="185"/>
    </row>
    <row r="199" spans="5:6">
      <c r="E199" s="185"/>
      <c r="F199" s="185"/>
    </row>
    <row r="200" spans="5:6">
      <c r="E200" s="185"/>
      <c r="F200" s="185"/>
    </row>
    <row r="201" spans="5:6">
      <c r="E201" s="185"/>
      <c r="F201" s="185"/>
    </row>
    <row r="202" spans="5:6">
      <c r="E202" s="185"/>
      <c r="F202" s="185"/>
    </row>
    <row r="203" spans="5:6">
      <c r="E203" s="185"/>
      <c r="F203" s="185"/>
    </row>
    <row r="204" spans="5:6">
      <c r="E204" s="185"/>
      <c r="F204" s="185"/>
    </row>
    <row r="205" spans="5:6">
      <c r="E205" s="185"/>
      <c r="F205" s="185"/>
    </row>
    <row r="206" spans="5:6">
      <c r="E206" s="185"/>
      <c r="F206" s="185"/>
    </row>
    <row r="207" spans="5:6">
      <c r="E207" s="185"/>
      <c r="F207" s="185"/>
    </row>
    <row r="208" spans="5:6">
      <c r="E208" s="185"/>
      <c r="F208" s="185"/>
    </row>
    <row r="209" spans="5:6">
      <c r="E209" s="185"/>
      <c r="F209" s="185"/>
    </row>
    <row r="210" spans="5:6">
      <c r="E210" s="185"/>
      <c r="F210" s="185"/>
    </row>
    <row r="211" spans="5:6">
      <c r="E211" s="185"/>
      <c r="F211" s="185"/>
    </row>
    <row r="212" spans="5:6">
      <c r="E212" s="185"/>
      <c r="F212" s="185"/>
    </row>
    <row r="213" spans="5:6">
      <c r="E213" s="185"/>
      <c r="F213" s="185"/>
    </row>
    <row r="214" spans="5:6">
      <c r="E214" s="185"/>
      <c r="F214" s="185"/>
    </row>
    <row r="215" spans="5:6">
      <c r="E215" s="185"/>
      <c r="F215" s="185"/>
    </row>
    <row r="216" spans="5:6">
      <c r="E216" s="185"/>
      <c r="F216" s="185"/>
    </row>
    <row r="217" spans="5:6">
      <c r="E217" s="185"/>
      <c r="F217" s="185"/>
    </row>
    <row r="218" spans="5:6">
      <c r="E218" s="185"/>
      <c r="F218" s="185"/>
    </row>
    <row r="219" spans="5:6">
      <c r="E219" s="185"/>
      <c r="F219" s="185"/>
    </row>
    <row r="220" spans="5:6">
      <c r="E220" s="185"/>
      <c r="F220" s="185"/>
    </row>
    <row r="221" spans="5:6">
      <c r="E221" s="185"/>
      <c r="F221" s="185"/>
    </row>
    <row r="222" spans="5:6">
      <c r="E222" s="185"/>
      <c r="F222" s="185"/>
    </row>
    <row r="223" spans="5:6">
      <c r="E223" s="185"/>
      <c r="F223" s="185"/>
    </row>
    <row r="224" spans="5:6">
      <c r="E224" s="185"/>
      <c r="F224" s="185"/>
    </row>
    <row r="225" spans="5:6">
      <c r="E225" s="185"/>
      <c r="F225" s="185"/>
    </row>
    <row r="226" spans="5:6">
      <c r="E226" s="185"/>
      <c r="F226" s="185"/>
    </row>
    <row r="227" spans="5:6">
      <c r="E227" s="185"/>
      <c r="F227" s="185"/>
    </row>
    <row r="228" spans="5:6">
      <c r="E228" s="185"/>
      <c r="F228" s="185"/>
    </row>
    <row r="229" spans="5:6">
      <c r="E229" s="185"/>
      <c r="F229" s="185"/>
    </row>
    <row r="230" spans="5:6">
      <c r="E230" s="185"/>
      <c r="F230" s="185"/>
    </row>
    <row r="231" spans="5:6">
      <c r="E231" s="185"/>
      <c r="F231" s="185"/>
    </row>
    <row r="232" spans="5:6">
      <c r="E232" s="185"/>
      <c r="F232" s="185"/>
    </row>
  </sheetData>
  <sheetProtection password="CF7A" sheet="1" objects="1" scenarios="1"/>
  <mergeCells count="16">
    <mergeCell ref="M2:O2"/>
    <mergeCell ref="P2:Q2"/>
    <mergeCell ref="M3:N3"/>
    <mergeCell ref="P3:Q3"/>
    <mergeCell ref="A2:B2"/>
    <mergeCell ref="A3:B3"/>
    <mergeCell ref="E2:G2"/>
    <mergeCell ref="E3:G3"/>
    <mergeCell ref="E4:G4"/>
    <mergeCell ref="A5:B6"/>
    <mergeCell ref="C5:C6"/>
    <mergeCell ref="K44:N44"/>
    <mergeCell ref="O44:R44"/>
    <mergeCell ref="Q5:Q6"/>
    <mergeCell ref="R5:R6"/>
    <mergeCell ref="J5:J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O9:P16 K9:M16 H9:I16 D9:F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8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329"/>
  <sheetViews>
    <sheetView topLeftCell="A76" workbookViewId="0">
      <selection activeCell="C95" sqref="C95"/>
    </sheetView>
  </sheetViews>
  <sheetFormatPr defaultColWidth="10.7109375" defaultRowHeight="12"/>
  <cols>
    <col min="1" max="1" width="47.28515625" style="43" customWidth="1"/>
    <col min="2" max="2" width="11.85546875" style="47" customWidth="1"/>
    <col min="3" max="3" width="13.42578125" style="43" customWidth="1"/>
    <col min="4" max="4" width="12.42578125" style="43" customWidth="1"/>
    <col min="5" max="5" width="13.140625" style="43" customWidth="1"/>
    <col min="6" max="6" width="14.85546875" style="43" customWidth="1"/>
    <col min="7" max="26" width="10.7109375" style="43" hidden="1" customWidth="1"/>
    <col min="27" max="16384" width="10.7109375" style="43"/>
  </cols>
  <sheetData>
    <row r="1" spans="1:15" ht="24" customHeight="1">
      <c r="A1" s="535" t="s">
        <v>603</v>
      </c>
      <c r="B1" s="535"/>
      <c r="C1" s="535"/>
      <c r="D1" s="535"/>
      <c r="E1" s="535"/>
      <c r="F1" s="133"/>
      <c r="G1" s="42"/>
      <c r="H1" s="42"/>
      <c r="I1" s="42"/>
      <c r="J1" s="42"/>
      <c r="K1" s="42"/>
      <c r="L1" s="42"/>
      <c r="M1" s="42"/>
      <c r="N1" s="42"/>
      <c r="O1" s="42"/>
    </row>
    <row r="2" spans="1:15">
      <c r="A2" s="440"/>
      <c r="B2" s="441"/>
      <c r="C2" s="442"/>
      <c r="E2" s="443"/>
      <c r="F2" s="85"/>
      <c r="G2" s="42"/>
      <c r="H2" s="42"/>
      <c r="I2" s="42"/>
      <c r="J2" s="42"/>
      <c r="K2" s="42"/>
      <c r="L2" s="42"/>
      <c r="M2" s="42"/>
      <c r="N2" s="42"/>
      <c r="O2" s="42"/>
    </row>
    <row r="3" spans="1:15" ht="13.5" customHeight="1">
      <c r="A3" s="536" t="str">
        <f>"Име на отчитащото се предприятие:" &amp;    "           " &amp;'справка №1-БАЛАНС'!E3</f>
        <v>Име на отчитащото се предприятие:           Солар Пауър Парк ООД</v>
      </c>
      <c r="B3" s="536"/>
      <c r="C3" s="287" t="s">
        <v>2</v>
      </c>
      <c r="E3" s="287">
        <f>'справка №1-БАЛАНС'!H3</f>
        <v>201262185</v>
      </c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15">
      <c r="A4" s="537" t="str">
        <f>"Отчетен период:" &amp;    "           " &amp;'справка №1-БАЛАНС'!E5</f>
        <v>Отчетен период:           01.01.2020- 31.12.2020</v>
      </c>
      <c r="B4" s="537"/>
      <c r="C4" s="288" t="s">
        <v>3</v>
      </c>
      <c r="D4" s="288"/>
      <c r="E4" s="287" t="str">
        <f>'справка №1-БАЛАНС'!H4</f>
        <v xml:space="preserve"> 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1:15" ht="12.75" customHeight="1">
      <c r="A5" s="444" t="s">
        <v>604</v>
      </c>
      <c r="B5" s="445"/>
      <c r="C5" s="446"/>
      <c r="D5" s="446"/>
      <c r="E5" s="447" t="s">
        <v>605</v>
      </c>
      <c r="F5" s="86"/>
      <c r="G5" s="42"/>
      <c r="H5" s="42"/>
      <c r="I5" s="42"/>
      <c r="J5" s="42"/>
      <c r="K5" s="42"/>
      <c r="L5" s="42"/>
      <c r="M5" s="42"/>
      <c r="N5" s="42"/>
      <c r="O5" s="42"/>
    </row>
    <row r="6" spans="1:15" s="44" customFormat="1" ht="24">
      <c r="A6" s="414" t="s">
        <v>461</v>
      </c>
      <c r="B6" s="415" t="s">
        <v>7</v>
      </c>
      <c r="C6" s="416" t="s">
        <v>606</v>
      </c>
      <c r="D6" s="134" t="s">
        <v>607</v>
      </c>
      <c r="E6" s="134"/>
      <c r="F6" s="111"/>
      <c r="G6" s="112"/>
      <c r="H6" s="112"/>
      <c r="I6" s="112"/>
      <c r="J6" s="112"/>
      <c r="K6" s="112"/>
      <c r="L6" s="112"/>
      <c r="M6" s="112"/>
      <c r="N6" s="112"/>
      <c r="O6" s="87"/>
    </row>
    <row r="7" spans="1:15" s="44" customFormat="1">
      <c r="A7" s="414"/>
      <c r="B7" s="417"/>
      <c r="C7" s="416"/>
      <c r="D7" s="418" t="s">
        <v>608</v>
      </c>
      <c r="E7" s="113" t="s">
        <v>609</v>
      </c>
      <c r="F7" s="111"/>
      <c r="G7" s="112"/>
      <c r="H7" s="112"/>
      <c r="I7" s="112"/>
      <c r="J7" s="112"/>
      <c r="K7" s="112"/>
      <c r="L7" s="112"/>
      <c r="M7" s="112"/>
      <c r="N7" s="112"/>
      <c r="O7" s="112"/>
    </row>
    <row r="8" spans="1:15" s="44" customFormat="1">
      <c r="A8" s="103" t="s">
        <v>13</v>
      </c>
      <c r="B8" s="417" t="s">
        <v>14</v>
      </c>
      <c r="C8" s="103">
        <v>1</v>
      </c>
      <c r="D8" s="103">
        <v>2</v>
      </c>
      <c r="E8" s="103">
        <v>3</v>
      </c>
      <c r="F8" s="111"/>
      <c r="G8" s="112"/>
      <c r="H8" s="112"/>
      <c r="I8" s="112"/>
      <c r="J8" s="112"/>
      <c r="K8" s="112"/>
      <c r="L8" s="112"/>
      <c r="M8" s="112"/>
      <c r="N8" s="112"/>
      <c r="O8" s="112"/>
    </row>
    <row r="9" spans="1:15">
      <c r="A9" s="418" t="s">
        <v>610</v>
      </c>
      <c r="B9" s="419" t="s">
        <v>611</v>
      </c>
      <c r="C9" s="96"/>
      <c r="D9" s="96"/>
      <c r="E9" s="109">
        <f>C9-D9</f>
        <v>0</v>
      </c>
      <c r="F9" s="94"/>
      <c r="G9" s="42"/>
      <c r="H9" s="42"/>
      <c r="I9" s="42"/>
      <c r="J9" s="42"/>
      <c r="K9" s="42"/>
      <c r="L9" s="42"/>
      <c r="M9" s="42"/>
      <c r="N9" s="42"/>
      <c r="O9" s="42"/>
    </row>
    <row r="10" spans="1:15">
      <c r="A10" s="418" t="s">
        <v>612</v>
      </c>
      <c r="B10" s="420"/>
      <c r="C10" s="92"/>
      <c r="D10" s="92"/>
      <c r="E10" s="109"/>
      <c r="F10" s="94"/>
      <c r="G10" s="42"/>
      <c r="H10" s="42"/>
      <c r="I10" s="42"/>
      <c r="J10" s="42"/>
      <c r="K10" s="42"/>
      <c r="L10" s="42"/>
      <c r="M10" s="42"/>
      <c r="N10" s="42"/>
      <c r="O10" s="42"/>
    </row>
    <row r="11" spans="1:15">
      <c r="A11" s="421" t="s">
        <v>613</v>
      </c>
      <c r="B11" s="422" t="s">
        <v>614</v>
      </c>
      <c r="C11" s="108">
        <f>SUM(C12:C14)</f>
        <v>0</v>
      </c>
      <c r="D11" s="108">
        <f>SUM(D12:D14)</f>
        <v>0</v>
      </c>
      <c r="E11" s="109">
        <f>SUM(E12:E14)</f>
        <v>0</v>
      </c>
      <c r="F11" s="94"/>
      <c r="G11" s="95"/>
      <c r="H11" s="95"/>
      <c r="I11" s="95"/>
      <c r="J11" s="95"/>
      <c r="K11" s="95"/>
      <c r="L11" s="95"/>
      <c r="M11" s="95"/>
      <c r="N11" s="95"/>
      <c r="O11" s="95"/>
    </row>
    <row r="12" spans="1:15">
      <c r="A12" s="421" t="s">
        <v>615</v>
      </c>
      <c r="B12" s="422" t="s">
        <v>616</v>
      </c>
      <c r="C12" s="96"/>
      <c r="D12" s="96"/>
      <c r="E12" s="109">
        <f t="shared" ref="E12:E42" si="0">C12-D12</f>
        <v>0</v>
      </c>
      <c r="F12" s="94"/>
      <c r="G12" s="42"/>
      <c r="H12" s="42"/>
      <c r="I12" s="42"/>
      <c r="J12" s="42"/>
      <c r="K12" s="42"/>
      <c r="L12" s="42"/>
      <c r="M12" s="42"/>
      <c r="N12" s="42"/>
      <c r="O12" s="42"/>
    </row>
    <row r="13" spans="1:15">
      <c r="A13" s="421" t="s">
        <v>617</v>
      </c>
      <c r="B13" s="422" t="s">
        <v>618</v>
      </c>
      <c r="C13" s="96"/>
      <c r="D13" s="96"/>
      <c r="E13" s="109">
        <f t="shared" si="0"/>
        <v>0</v>
      </c>
      <c r="F13" s="94"/>
      <c r="G13" s="42"/>
      <c r="H13" s="42"/>
      <c r="I13" s="42"/>
      <c r="J13" s="42"/>
      <c r="K13" s="42"/>
      <c r="L13" s="42"/>
      <c r="M13" s="42"/>
      <c r="N13" s="42"/>
      <c r="O13" s="42"/>
    </row>
    <row r="14" spans="1:15">
      <c r="A14" s="421" t="s">
        <v>619</v>
      </c>
      <c r="B14" s="422" t="s">
        <v>620</v>
      </c>
      <c r="C14" s="96"/>
      <c r="D14" s="96"/>
      <c r="E14" s="109">
        <f t="shared" si="0"/>
        <v>0</v>
      </c>
      <c r="F14" s="94"/>
      <c r="G14" s="42"/>
      <c r="H14" s="42"/>
      <c r="I14" s="42"/>
      <c r="J14" s="42"/>
      <c r="K14" s="42"/>
      <c r="L14" s="42"/>
      <c r="M14" s="42"/>
      <c r="N14" s="42"/>
      <c r="O14" s="42"/>
    </row>
    <row r="15" spans="1:15">
      <c r="A15" s="421" t="s">
        <v>621</v>
      </c>
      <c r="B15" s="422" t="s">
        <v>622</v>
      </c>
      <c r="C15" s="96"/>
      <c r="D15" s="96"/>
      <c r="E15" s="109">
        <f t="shared" si="0"/>
        <v>0</v>
      </c>
      <c r="F15" s="94"/>
      <c r="G15" s="42"/>
      <c r="H15" s="42"/>
      <c r="I15" s="42"/>
      <c r="J15" s="42"/>
      <c r="K15" s="42"/>
      <c r="L15" s="42"/>
      <c r="M15" s="42"/>
      <c r="N15" s="42"/>
      <c r="O15" s="42"/>
    </row>
    <row r="16" spans="1:15">
      <c r="A16" s="421" t="s">
        <v>623</v>
      </c>
      <c r="B16" s="422" t="s">
        <v>624</v>
      </c>
      <c r="C16" s="108">
        <f>+C17+C18</f>
        <v>0</v>
      </c>
      <c r="D16" s="108">
        <f>+D17+D18</f>
        <v>0</v>
      </c>
      <c r="E16" s="109">
        <f t="shared" si="0"/>
        <v>0</v>
      </c>
      <c r="F16" s="94"/>
      <c r="G16" s="95"/>
      <c r="H16" s="95"/>
      <c r="I16" s="95"/>
      <c r="J16" s="95"/>
      <c r="K16" s="95"/>
      <c r="L16" s="95"/>
      <c r="M16" s="95"/>
      <c r="N16" s="95"/>
      <c r="O16" s="95"/>
    </row>
    <row r="17" spans="1:15">
      <c r="A17" s="421" t="s">
        <v>625</v>
      </c>
      <c r="B17" s="422" t="s">
        <v>626</v>
      </c>
      <c r="C17" s="96"/>
      <c r="D17" s="96"/>
      <c r="E17" s="109">
        <f t="shared" si="0"/>
        <v>0</v>
      </c>
      <c r="F17" s="94"/>
      <c r="G17" s="42"/>
      <c r="H17" s="42"/>
      <c r="I17" s="42"/>
      <c r="J17" s="42"/>
      <c r="K17" s="42"/>
      <c r="L17" s="42"/>
      <c r="M17" s="42"/>
      <c r="N17" s="42"/>
      <c r="O17" s="42"/>
    </row>
    <row r="18" spans="1:15">
      <c r="A18" s="421" t="s">
        <v>619</v>
      </c>
      <c r="B18" s="422" t="s">
        <v>627</v>
      </c>
      <c r="C18" s="96"/>
      <c r="D18" s="96"/>
      <c r="E18" s="109">
        <f t="shared" si="0"/>
        <v>0</v>
      </c>
      <c r="F18" s="94"/>
      <c r="G18" s="42"/>
      <c r="H18" s="42"/>
      <c r="I18" s="42"/>
      <c r="J18" s="42"/>
      <c r="K18" s="42"/>
      <c r="L18" s="42"/>
      <c r="M18" s="42"/>
      <c r="N18" s="42"/>
      <c r="O18" s="42"/>
    </row>
    <row r="19" spans="1:15">
      <c r="A19" s="423" t="s">
        <v>628</v>
      </c>
      <c r="B19" s="419" t="s">
        <v>629</v>
      </c>
      <c r="C19" s="92">
        <f>C11+C15+C16</f>
        <v>0</v>
      </c>
      <c r="D19" s="92">
        <f>D11+D15+D16</f>
        <v>0</v>
      </c>
      <c r="E19" s="107">
        <f>E11+E15+E16</f>
        <v>0</v>
      </c>
      <c r="F19" s="94"/>
      <c r="G19" s="95"/>
      <c r="H19" s="95"/>
      <c r="I19" s="95"/>
      <c r="J19" s="95"/>
      <c r="K19" s="95"/>
      <c r="L19" s="95"/>
      <c r="M19" s="95"/>
      <c r="N19" s="95"/>
      <c r="O19" s="95"/>
    </row>
    <row r="20" spans="1:15">
      <c r="A20" s="418" t="s">
        <v>630</v>
      </c>
      <c r="B20" s="420"/>
      <c r="C20" s="108"/>
      <c r="D20" s="92"/>
      <c r="E20" s="109">
        <f t="shared" si="0"/>
        <v>0</v>
      </c>
      <c r="F20" s="94"/>
      <c r="G20" s="42"/>
      <c r="H20" s="42"/>
      <c r="I20" s="42"/>
      <c r="J20" s="42"/>
      <c r="K20" s="42"/>
      <c r="L20" s="42"/>
      <c r="M20" s="42"/>
      <c r="N20" s="42"/>
      <c r="O20" s="42"/>
    </row>
    <row r="21" spans="1:15">
      <c r="A21" s="421" t="s">
        <v>631</v>
      </c>
      <c r="B21" s="419" t="s">
        <v>632</v>
      </c>
      <c r="C21" s="96"/>
      <c r="D21" s="96"/>
      <c r="E21" s="109">
        <f t="shared" si="0"/>
        <v>0</v>
      </c>
      <c r="F21" s="94"/>
      <c r="G21" s="42"/>
      <c r="H21" s="42"/>
      <c r="I21" s="42"/>
      <c r="J21" s="42"/>
      <c r="K21" s="42"/>
      <c r="L21" s="42"/>
      <c r="M21" s="42"/>
      <c r="N21" s="42"/>
      <c r="O21" s="42"/>
    </row>
    <row r="22" spans="1:15">
      <c r="A22" s="421"/>
      <c r="B22" s="420"/>
      <c r="C22" s="108"/>
      <c r="D22" s="92"/>
      <c r="E22" s="109"/>
      <c r="F22" s="94"/>
      <c r="G22" s="42"/>
      <c r="H22" s="42"/>
      <c r="I22" s="42"/>
      <c r="J22" s="42"/>
      <c r="K22" s="42"/>
      <c r="L22" s="42"/>
      <c r="M22" s="42"/>
      <c r="N22" s="42"/>
      <c r="O22" s="42"/>
    </row>
    <row r="23" spans="1:15">
      <c r="A23" s="418" t="s">
        <v>633</v>
      </c>
      <c r="B23" s="424"/>
      <c r="C23" s="108"/>
      <c r="D23" s="92"/>
      <c r="E23" s="109"/>
      <c r="F23" s="94"/>
      <c r="G23" s="42"/>
      <c r="H23" s="42"/>
      <c r="I23" s="42"/>
      <c r="J23" s="42"/>
      <c r="K23" s="42"/>
      <c r="L23" s="42"/>
      <c r="M23" s="42"/>
      <c r="N23" s="42"/>
      <c r="O23" s="42"/>
    </row>
    <row r="24" spans="1:15">
      <c r="A24" s="421" t="s">
        <v>634</v>
      </c>
      <c r="B24" s="422" t="s">
        <v>635</v>
      </c>
      <c r="C24" s="108">
        <f>SUM(C25:C27)</f>
        <v>0</v>
      </c>
      <c r="D24" s="108">
        <f>SUM(D25:D27)</f>
        <v>0</v>
      </c>
      <c r="E24" s="109">
        <f>SUM(E25:E27)</f>
        <v>0</v>
      </c>
      <c r="F24" s="94"/>
      <c r="G24" s="95"/>
      <c r="H24" s="95"/>
      <c r="I24" s="95"/>
      <c r="J24" s="95"/>
      <c r="K24" s="95"/>
      <c r="L24" s="95"/>
      <c r="M24" s="95"/>
      <c r="N24" s="95"/>
      <c r="O24" s="95"/>
    </row>
    <row r="25" spans="1:15">
      <c r="A25" s="421" t="s">
        <v>636</v>
      </c>
      <c r="B25" s="422" t="s">
        <v>637</v>
      </c>
      <c r="C25" s="96"/>
      <c r="D25" s="96"/>
      <c r="E25" s="109">
        <f t="shared" si="0"/>
        <v>0</v>
      </c>
      <c r="F25" s="94"/>
      <c r="G25" s="42"/>
      <c r="H25" s="42"/>
      <c r="I25" s="42"/>
      <c r="J25" s="42"/>
      <c r="K25" s="42"/>
      <c r="L25" s="42"/>
      <c r="M25" s="42"/>
      <c r="N25" s="42"/>
      <c r="O25" s="42"/>
    </row>
    <row r="26" spans="1:15">
      <c r="A26" s="421" t="s">
        <v>638</v>
      </c>
      <c r="B26" s="422" t="s">
        <v>639</v>
      </c>
      <c r="C26" s="96"/>
      <c r="D26" s="96"/>
      <c r="E26" s="109">
        <f t="shared" si="0"/>
        <v>0</v>
      </c>
      <c r="F26" s="94"/>
      <c r="G26" s="42"/>
      <c r="H26" s="42"/>
      <c r="I26" s="42"/>
      <c r="J26" s="42"/>
      <c r="K26" s="42"/>
      <c r="L26" s="42"/>
      <c r="M26" s="42"/>
      <c r="N26" s="42"/>
      <c r="O26" s="42"/>
    </row>
    <row r="27" spans="1:15">
      <c r="A27" s="421" t="s">
        <v>640</v>
      </c>
      <c r="B27" s="422" t="s">
        <v>641</v>
      </c>
      <c r="C27" s="96"/>
      <c r="D27" s="96"/>
      <c r="E27" s="109">
        <f t="shared" si="0"/>
        <v>0</v>
      </c>
      <c r="F27" s="94"/>
      <c r="G27" s="42"/>
      <c r="H27" s="42"/>
      <c r="I27" s="42"/>
      <c r="J27" s="42"/>
      <c r="K27" s="42"/>
      <c r="L27" s="42"/>
      <c r="M27" s="42"/>
      <c r="N27" s="42"/>
      <c r="O27" s="42"/>
    </row>
    <row r="28" spans="1:15">
      <c r="A28" s="421" t="s">
        <v>642</v>
      </c>
      <c r="B28" s="422" t="s">
        <v>643</v>
      </c>
      <c r="C28" s="96">
        <v>67</v>
      </c>
      <c r="D28" s="96">
        <v>67</v>
      </c>
      <c r="E28" s="109">
        <f t="shared" si="0"/>
        <v>0</v>
      </c>
      <c r="F28" s="94"/>
      <c r="G28" s="42"/>
      <c r="H28" s="42"/>
      <c r="I28" s="42"/>
      <c r="J28" s="42"/>
      <c r="K28" s="42"/>
      <c r="L28" s="42"/>
      <c r="M28" s="42"/>
      <c r="N28" s="42"/>
      <c r="O28" s="42"/>
    </row>
    <row r="29" spans="1:15">
      <c r="A29" s="421" t="s">
        <v>644</v>
      </c>
      <c r="B29" s="422" t="s">
        <v>645</v>
      </c>
      <c r="C29" s="96"/>
      <c r="D29" s="96"/>
      <c r="E29" s="109">
        <f t="shared" si="0"/>
        <v>0</v>
      </c>
      <c r="F29" s="94"/>
      <c r="G29" s="42"/>
      <c r="H29" s="42"/>
      <c r="I29" s="42"/>
      <c r="J29" s="42"/>
      <c r="K29" s="42"/>
      <c r="L29" s="42"/>
      <c r="M29" s="42"/>
      <c r="N29" s="42"/>
      <c r="O29" s="42"/>
    </row>
    <row r="30" spans="1:15">
      <c r="A30" s="421" t="s">
        <v>646</v>
      </c>
      <c r="B30" s="422" t="s">
        <v>647</v>
      </c>
      <c r="C30" s="96"/>
      <c r="D30" s="96"/>
      <c r="E30" s="109">
        <f t="shared" si="0"/>
        <v>0</v>
      </c>
      <c r="F30" s="94"/>
      <c r="G30" s="42"/>
      <c r="H30" s="42"/>
      <c r="I30" s="42"/>
      <c r="J30" s="42"/>
      <c r="K30" s="42"/>
      <c r="L30" s="42"/>
      <c r="M30" s="42"/>
      <c r="N30" s="42"/>
      <c r="O30" s="42"/>
    </row>
    <row r="31" spans="1:15">
      <c r="A31" s="421" t="s">
        <v>648</v>
      </c>
      <c r="B31" s="422" t="s">
        <v>649</v>
      </c>
      <c r="C31" s="96"/>
      <c r="D31" s="96"/>
      <c r="E31" s="109">
        <f t="shared" si="0"/>
        <v>0</v>
      </c>
      <c r="F31" s="94"/>
      <c r="G31" s="42"/>
      <c r="H31" s="42"/>
      <c r="I31" s="42"/>
      <c r="J31" s="42"/>
      <c r="K31" s="42"/>
      <c r="L31" s="42"/>
      <c r="M31" s="42"/>
      <c r="N31" s="42"/>
      <c r="O31" s="42"/>
    </row>
    <row r="32" spans="1:15">
      <c r="A32" s="421" t="s">
        <v>650</v>
      </c>
      <c r="B32" s="422" t="s">
        <v>651</v>
      </c>
      <c r="C32" s="96"/>
      <c r="D32" s="96"/>
      <c r="E32" s="109">
        <f t="shared" si="0"/>
        <v>0</v>
      </c>
      <c r="F32" s="94"/>
      <c r="G32" s="42"/>
      <c r="H32" s="42"/>
      <c r="I32" s="42"/>
      <c r="J32" s="42"/>
      <c r="K32" s="42"/>
      <c r="L32" s="42"/>
      <c r="M32" s="42"/>
      <c r="N32" s="42"/>
      <c r="O32" s="42"/>
    </row>
    <row r="33" spans="1:27">
      <c r="A33" s="421" t="s">
        <v>652</v>
      </c>
      <c r="B33" s="422" t="s">
        <v>653</v>
      </c>
      <c r="C33" s="93">
        <f>SUM(C34:C37)</f>
        <v>34</v>
      </c>
      <c r="D33" s="93">
        <f>SUM(D34:D37)</f>
        <v>34</v>
      </c>
      <c r="E33" s="110">
        <f>SUM(E34:E37)</f>
        <v>0</v>
      </c>
      <c r="F33" s="94"/>
      <c r="G33" s="95"/>
      <c r="H33" s="95"/>
      <c r="I33" s="95"/>
      <c r="J33" s="95"/>
      <c r="K33" s="95"/>
      <c r="L33" s="95"/>
      <c r="M33" s="95"/>
      <c r="N33" s="95"/>
      <c r="O33" s="95"/>
    </row>
    <row r="34" spans="1:27">
      <c r="A34" s="421" t="s">
        <v>654</v>
      </c>
      <c r="B34" s="422" t="s">
        <v>655</v>
      </c>
      <c r="C34" s="96">
        <v>3</v>
      </c>
      <c r="D34" s="96">
        <v>3</v>
      </c>
      <c r="E34" s="109">
        <f t="shared" si="0"/>
        <v>0</v>
      </c>
      <c r="F34" s="94"/>
      <c r="G34" s="42"/>
      <c r="H34" s="42"/>
      <c r="I34" s="42"/>
      <c r="J34" s="42"/>
      <c r="K34" s="42"/>
      <c r="L34" s="42"/>
      <c r="M34" s="42"/>
      <c r="N34" s="42"/>
      <c r="O34" s="42"/>
    </row>
    <row r="35" spans="1:27">
      <c r="A35" s="421" t="s">
        <v>656</v>
      </c>
      <c r="B35" s="422" t="s">
        <v>657</v>
      </c>
      <c r="C35" s="96">
        <v>31</v>
      </c>
      <c r="D35" s="96">
        <v>31</v>
      </c>
      <c r="E35" s="109">
        <f t="shared" si="0"/>
        <v>0</v>
      </c>
      <c r="F35" s="94"/>
      <c r="G35" s="42"/>
      <c r="H35" s="42"/>
      <c r="I35" s="42"/>
      <c r="J35" s="42"/>
      <c r="K35" s="42"/>
      <c r="L35" s="42"/>
      <c r="M35" s="42"/>
      <c r="N35" s="42"/>
      <c r="O35" s="42"/>
    </row>
    <row r="36" spans="1:27">
      <c r="A36" s="421" t="s">
        <v>658</v>
      </c>
      <c r="B36" s="422" t="s">
        <v>659</v>
      </c>
      <c r="C36" s="96"/>
      <c r="D36" s="96"/>
      <c r="E36" s="109">
        <f t="shared" si="0"/>
        <v>0</v>
      </c>
      <c r="F36" s="94"/>
      <c r="G36" s="42"/>
      <c r="H36" s="42"/>
      <c r="I36" s="42"/>
      <c r="J36" s="42"/>
      <c r="K36" s="42"/>
      <c r="L36" s="42"/>
      <c r="M36" s="42"/>
      <c r="N36" s="42"/>
      <c r="O36" s="42"/>
    </row>
    <row r="37" spans="1:27">
      <c r="A37" s="421" t="s">
        <v>660</v>
      </c>
      <c r="B37" s="422" t="s">
        <v>661</v>
      </c>
      <c r="C37" s="96"/>
      <c r="D37" s="96"/>
      <c r="E37" s="109">
        <f t="shared" si="0"/>
        <v>0</v>
      </c>
      <c r="F37" s="94"/>
      <c r="G37" s="42"/>
      <c r="H37" s="42"/>
      <c r="I37" s="42"/>
      <c r="J37" s="42"/>
      <c r="K37" s="42"/>
      <c r="L37" s="42"/>
      <c r="M37" s="42"/>
      <c r="N37" s="42"/>
      <c r="O37" s="42"/>
    </row>
    <row r="38" spans="1:27">
      <c r="A38" s="421" t="s">
        <v>662</v>
      </c>
      <c r="B38" s="422" t="s">
        <v>663</v>
      </c>
      <c r="C38" s="108">
        <f>SUM(C39:C42)</f>
        <v>0</v>
      </c>
      <c r="D38" s="93">
        <f>SUM(D39:D42)</f>
        <v>0</v>
      </c>
      <c r="E38" s="110">
        <f>SUM(E39:E42)</f>
        <v>0</v>
      </c>
      <c r="F38" s="94"/>
      <c r="G38" s="95"/>
      <c r="H38" s="95"/>
      <c r="I38" s="95"/>
      <c r="J38" s="95"/>
      <c r="K38" s="95"/>
      <c r="L38" s="95"/>
      <c r="M38" s="95"/>
      <c r="N38" s="95"/>
      <c r="O38" s="95"/>
    </row>
    <row r="39" spans="1:27">
      <c r="A39" s="421" t="s">
        <v>664</v>
      </c>
      <c r="B39" s="422" t="s">
        <v>665</v>
      </c>
      <c r="C39" s="96"/>
      <c r="D39" s="96"/>
      <c r="E39" s="109">
        <f t="shared" si="0"/>
        <v>0</v>
      </c>
      <c r="F39" s="94"/>
      <c r="G39" s="42"/>
      <c r="H39" s="42"/>
      <c r="I39" s="42"/>
      <c r="J39" s="42"/>
      <c r="K39" s="42"/>
      <c r="L39" s="42"/>
      <c r="M39" s="42"/>
      <c r="N39" s="42"/>
      <c r="O39" s="42"/>
    </row>
    <row r="40" spans="1:27">
      <c r="A40" s="421" t="s">
        <v>666</v>
      </c>
      <c r="B40" s="422" t="s">
        <v>667</v>
      </c>
      <c r="C40" s="96"/>
      <c r="D40" s="96"/>
      <c r="E40" s="109">
        <f t="shared" si="0"/>
        <v>0</v>
      </c>
      <c r="F40" s="94"/>
      <c r="G40" s="42"/>
      <c r="H40" s="42"/>
      <c r="I40" s="42"/>
      <c r="J40" s="42"/>
      <c r="K40" s="42"/>
      <c r="L40" s="42"/>
      <c r="M40" s="42"/>
      <c r="N40" s="42"/>
      <c r="O40" s="42"/>
    </row>
    <row r="41" spans="1:27">
      <c r="A41" s="421" t="s">
        <v>668</v>
      </c>
      <c r="B41" s="422" t="s">
        <v>669</v>
      </c>
      <c r="C41" s="96"/>
      <c r="D41" s="96"/>
      <c r="E41" s="109">
        <f t="shared" si="0"/>
        <v>0</v>
      </c>
      <c r="F41" s="94"/>
      <c r="G41" s="42"/>
      <c r="H41" s="42"/>
      <c r="I41" s="42"/>
      <c r="J41" s="42"/>
      <c r="K41" s="42"/>
      <c r="L41" s="42"/>
      <c r="M41" s="42"/>
      <c r="N41" s="42"/>
      <c r="O41" s="42"/>
    </row>
    <row r="42" spans="1:27">
      <c r="A42" s="421" t="s">
        <v>670</v>
      </c>
      <c r="B42" s="422" t="s">
        <v>671</v>
      </c>
      <c r="C42" s="96"/>
      <c r="D42" s="96"/>
      <c r="E42" s="109">
        <f t="shared" si="0"/>
        <v>0</v>
      </c>
      <c r="F42" s="94"/>
      <c r="G42" s="42"/>
      <c r="H42" s="42"/>
      <c r="I42" s="42"/>
      <c r="J42" s="42"/>
      <c r="K42" s="42"/>
      <c r="L42" s="42"/>
      <c r="M42" s="42"/>
      <c r="N42" s="42"/>
      <c r="O42" s="42"/>
    </row>
    <row r="43" spans="1:27">
      <c r="A43" s="423" t="s">
        <v>672</v>
      </c>
      <c r="B43" s="419" t="s">
        <v>673</v>
      </c>
      <c r="C43" s="92">
        <f>C24+C28+C29+C31+C30+C32+C33+C38</f>
        <v>101</v>
      </c>
      <c r="D43" s="92">
        <f>D24+D28+D29+D31+D30+D32+D33+D38</f>
        <v>101</v>
      </c>
      <c r="E43" s="107">
        <f>E24+E28+E29+E31+E30+E32+E33+E38</f>
        <v>0</v>
      </c>
      <c r="F43" s="94"/>
      <c r="G43" s="95"/>
      <c r="H43" s="95"/>
      <c r="I43" s="95"/>
      <c r="J43" s="95"/>
      <c r="K43" s="95"/>
      <c r="L43" s="95"/>
      <c r="M43" s="95"/>
      <c r="N43" s="95"/>
      <c r="O43" s="95"/>
    </row>
    <row r="44" spans="1:27">
      <c r="A44" s="418" t="s">
        <v>674</v>
      </c>
      <c r="B44" s="420" t="s">
        <v>675</v>
      </c>
      <c r="C44" s="91">
        <f>C43+C21+C19+C9</f>
        <v>101</v>
      </c>
      <c r="D44" s="91">
        <f>D43+D21+D19+D9</f>
        <v>101</v>
      </c>
      <c r="E44" s="107">
        <f>E43+E21+E19+E9</f>
        <v>0</v>
      </c>
      <c r="F44" s="94"/>
      <c r="G44" s="95"/>
      <c r="H44" s="95"/>
      <c r="I44" s="95"/>
      <c r="J44" s="95"/>
      <c r="K44" s="95"/>
      <c r="L44" s="95"/>
      <c r="M44" s="95"/>
      <c r="N44" s="95"/>
      <c r="O44" s="95"/>
    </row>
    <row r="45" spans="1:27">
      <c r="A45" s="425"/>
      <c r="B45" s="426"/>
      <c r="C45" s="427"/>
      <c r="D45" s="427"/>
      <c r="E45" s="427"/>
      <c r="F45" s="94"/>
      <c r="G45" s="88"/>
      <c r="H45" s="88"/>
      <c r="I45" s="88"/>
      <c r="J45" s="88"/>
      <c r="K45" s="88"/>
      <c r="L45" s="88"/>
      <c r="M45" s="88"/>
      <c r="N45" s="88"/>
      <c r="O45" s="88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</row>
    <row r="46" spans="1:27">
      <c r="A46" s="425"/>
      <c r="B46" s="426"/>
      <c r="C46" s="427"/>
      <c r="D46" s="427"/>
      <c r="E46" s="427"/>
      <c r="F46" s="94"/>
      <c r="G46" s="88"/>
      <c r="H46" s="88"/>
      <c r="I46" s="88"/>
      <c r="J46" s="88"/>
      <c r="K46" s="88"/>
      <c r="L46" s="88"/>
      <c r="M46" s="88"/>
      <c r="N46" s="88"/>
      <c r="O46" s="88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</row>
    <row r="47" spans="1:27">
      <c r="A47" s="425" t="s">
        <v>676</v>
      </c>
      <c r="B47" s="426"/>
      <c r="C47" s="428"/>
      <c r="D47" s="428"/>
      <c r="E47" s="428"/>
      <c r="F47" s="111" t="s">
        <v>272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27" s="44" customFormat="1" ht="24">
      <c r="A48" s="414" t="s">
        <v>461</v>
      </c>
      <c r="B48" s="415" t="s">
        <v>7</v>
      </c>
      <c r="C48" s="429" t="s">
        <v>677</v>
      </c>
      <c r="D48" s="134" t="s">
        <v>678</v>
      </c>
      <c r="E48" s="134"/>
      <c r="F48" s="134" t="s">
        <v>679</v>
      </c>
      <c r="G48" s="87"/>
      <c r="H48" s="87"/>
      <c r="I48" s="87"/>
      <c r="J48" s="87"/>
      <c r="K48" s="87"/>
      <c r="L48" s="87"/>
      <c r="M48" s="87"/>
      <c r="N48" s="87"/>
      <c r="O48" s="87"/>
    </row>
    <row r="49" spans="1:16" s="44" customFormat="1">
      <c r="A49" s="414"/>
      <c r="B49" s="417"/>
      <c r="C49" s="429"/>
      <c r="D49" s="418" t="s">
        <v>608</v>
      </c>
      <c r="E49" s="418" t="s">
        <v>609</v>
      </c>
      <c r="F49" s="134"/>
      <c r="G49" s="87"/>
      <c r="H49" s="87"/>
      <c r="I49" s="87"/>
      <c r="J49" s="87"/>
      <c r="K49" s="87"/>
      <c r="L49" s="87"/>
      <c r="M49" s="87"/>
      <c r="N49" s="87"/>
      <c r="O49" s="87"/>
    </row>
    <row r="50" spans="1:16" s="44" customFormat="1">
      <c r="A50" s="103" t="s">
        <v>13</v>
      </c>
      <c r="B50" s="417" t="s">
        <v>14</v>
      </c>
      <c r="C50" s="103">
        <v>1</v>
      </c>
      <c r="D50" s="103">
        <v>2</v>
      </c>
      <c r="E50" s="106">
        <v>3</v>
      </c>
      <c r="F50" s="106">
        <v>4</v>
      </c>
      <c r="G50" s="87"/>
      <c r="H50" s="87"/>
      <c r="I50" s="87"/>
      <c r="J50" s="87"/>
      <c r="K50" s="87"/>
      <c r="L50" s="87"/>
      <c r="M50" s="87"/>
      <c r="N50" s="87"/>
      <c r="O50" s="87"/>
    </row>
    <row r="51" spans="1:16">
      <c r="A51" s="418" t="s">
        <v>680</v>
      </c>
      <c r="B51" s="424"/>
      <c r="C51" s="91"/>
      <c r="D51" s="91"/>
      <c r="E51" s="91"/>
      <c r="F51" s="430"/>
      <c r="G51" s="42"/>
      <c r="H51" s="42"/>
      <c r="I51" s="42"/>
      <c r="J51" s="42"/>
      <c r="K51" s="42"/>
      <c r="L51" s="42"/>
      <c r="M51" s="42"/>
      <c r="N51" s="42"/>
      <c r="O51" s="42"/>
    </row>
    <row r="52" spans="1:16">
      <c r="A52" s="421" t="s">
        <v>681</v>
      </c>
      <c r="B52" s="422" t="s">
        <v>682</v>
      </c>
      <c r="C52" s="91">
        <f>SUM(C53:C55)</f>
        <v>0</v>
      </c>
      <c r="D52" s="91">
        <f>SUM(D53:D55)</f>
        <v>0</v>
      </c>
      <c r="E52" s="108">
        <f>C52-D52</f>
        <v>0</v>
      </c>
      <c r="F52" s="92">
        <f>SUM(F53:F55)</f>
        <v>0</v>
      </c>
      <c r="G52" s="95"/>
      <c r="H52" s="95"/>
      <c r="I52" s="95"/>
      <c r="J52" s="95"/>
      <c r="K52" s="95"/>
      <c r="L52" s="95"/>
      <c r="M52" s="95"/>
      <c r="N52" s="95"/>
      <c r="O52" s="95"/>
      <c r="P52" s="76"/>
    </row>
    <row r="53" spans="1:16">
      <c r="A53" s="421" t="s">
        <v>683</v>
      </c>
      <c r="B53" s="422" t="s">
        <v>684</v>
      </c>
      <c r="C53" s="96">
        <v>0</v>
      </c>
      <c r="D53" s="96">
        <v>0</v>
      </c>
      <c r="E53" s="108">
        <f>C53-D53</f>
        <v>0</v>
      </c>
      <c r="F53" s="96"/>
      <c r="G53" s="42"/>
      <c r="H53" s="42"/>
      <c r="I53" s="42"/>
      <c r="J53" s="42"/>
      <c r="K53" s="42"/>
      <c r="L53" s="42"/>
      <c r="M53" s="42"/>
      <c r="N53" s="42"/>
      <c r="O53" s="42"/>
    </row>
    <row r="54" spans="1:16">
      <c r="A54" s="421" t="s">
        <v>685</v>
      </c>
      <c r="B54" s="422" t="s">
        <v>686</v>
      </c>
      <c r="C54" s="96"/>
      <c r="D54" s="96"/>
      <c r="E54" s="108">
        <f t="shared" ref="E54:E95" si="1">C54-D54</f>
        <v>0</v>
      </c>
      <c r="F54" s="96"/>
      <c r="G54" s="42"/>
      <c r="H54" s="42"/>
      <c r="I54" s="42"/>
      <c r="J54" s="42"/>
      <c r="K54" s="42"/>
      <c r="L54" s="42"/>
      <c r="M54" s="42"/>
      <c r="N54" s="42"/>
      <c r="O54" s="42"/>
    </row>
    <row r="55" spans="1:16">
      <c r="A55" s="421" t="s">
        <v>670</v>
      </c>
      <c r="B55" s="422" t="s">
        <v>687</v>
      </c>
      <c r="C55" s="96"/>
      <c r="D55" s="96"/>
      <c r="E55" s="108">
        <f t="shared" si="1"/>
        <v>0</v>
      </c>
      <c r="F55" s="96"/>
      <c r="G55" s="42"/>
      <c r="H55" s="42"/>
      <c r="I55" s="42"/>
      <c r="J55" s="42"/>
      <c r="K55" s="42"/>
      <c r="L55" s="42"/>
      <c r="M55" s="42"/>
      <c r="N55" s="42"/>
      <c r="O55" s="42"/>
    </row>
    <row r="56" spans="1:16" ht="24">
      <c r="A56" s="421" t="s">
        <v>688</v>
      </c>
      <c r="B56" s="422" t="s">
        <v>689</v>
      </c>
      <c r="C56" s="91">
        <f>C57+C59</f>
        <v>4217</v>
      </c>
      <c r="D56" s="91">
        <f>D57+D59</f>
        <v>19</v>
      </c>
      <c r="E56" s="108">
        <f t="shared" si="1"/>
        <v>4198</v>
      </c>
      <c r="F56" s="91">
        <f>F57+F59</f>
        <v>0</v>
      </c>
      <c r="G56" s="95"/>
      <c r="H56" s="95"/>
      <c r="I56" s="95"/>
      <c r="J56" s="95"/>
      <c r="K56" s="95"/>
      <c r="L56" s="95"/>
      <c r="M56" s="95"/>
      <c r="N56" s="95"/>
      <c r="O56" s="95"/>
      <c r="P56" s="76"/>
    </row>
    <row r="57" spans="1:16">
      <c r="A57" s="421" t="s">
        <v>690</v>
      </c>
      <c r="B57" s="422" t="s">
        <v>691</v>
      </c>
      <c r="C57" s="96">
        <v>4217</v>
      </c>
      <c r="D57" s="96">
        <v>19</v>
      </c>
      <c r="E57" s="108">
        <f t="shared" si="1"/>
        <v>4198</v>
      </c>
      <c r="F57" s="96"/>
      <c r="G57" s="42"/>
      <c r="H57" s="42"/>
      <c r="I57" s="42"/>
      <c r="J57" s="42"/>
      <c r="K57" s="42"/>
      <c r="L57" s="42"/>
      <c r="M57" s="42"/>
      <c r="N57" s="42"/>
      <c r="O57" s="42"/>
    </row>
    <row r="58" spans="1:16">
      <c r="A58" s="431" t="s">
        <v>692</v>
      </c>
      <c r="B58" s="422" t="s">
        <v>693</v>
      </c>
      <c r="C58" s="97"/>
      <c r="D58" s="97"/>
      <c r="E58" s="108">
        <f t="shared" si="1"/>
        <v>0</v>
      </c>
      <c r="F58" s="97"/>
      <c r="G58" s="42"/>
      <c r="H58" s="42"/>
      <c r="I58" s="42"/>
      <c r="J58" s="42"/>
      <c r="K58" s="42"/>
      <c r="L58" s="42"/>
      <c r="M58" s="42"/>
      <c r="N58" s="42"/>
      <c r="O58" s="42"/>
    </row>
    <row r="59" spans="1:16">
      <c r="A59" s="431" t="s">
        <v>694</v>
      </c>
      <c r="B59" s="422" t="s">
        <v>695</v>
      </c>
      <c r="C59" s="96"/>
      <c r="D59" s="96"/>
      <c r="E59" s="108">
        <f t="shared" si="1"/>
        <v>0</v>
      </c>
      <c r="F59" s="96"/>
      <c r="G59" s="42"/>
      <c r="H59" s="42"/>
      <c r="I59" s="42"/>
      <c r="J59" s="42"/>
      <c r="K59" s="42"/>
      <c r="L59" s="42"/>
      <c r="M59" s="42"/>
      <c r="N59" s="42"/>
      <c r="O59" s="42"/>
    </row>
    <row r="60" spans="1:16">
      <c r="A60" s="431" t="s">
        <v>692</v>
      </c>
      <c r="B60" s="422" t="s">
        <v>696</v>
      </c>
      <c r="C60" s="97"/>
      <c r="D60" s="97"/>
      <c r="E60" s="108">
        <f t="shared" si="1"/>
        <v>0</v>
      </c>
      <c r="F60" s="97"/>
      <c r="G60" s="42"/>
      <c r="H60" s="42"/>
      <c r="I60" s="42"/>
      <c r="J60" s="42"/>
      <c r="K60" s="42"/>
      <c r="L60" s="42"/>
      <c r="M60" s="42"/>
      <c r="N60" s="42"/>
      <c r="O60" s="42"/>
    </row>
    <row r="61" spans="1:16">
      <c r="A61" s="421" t="s">
        <v>137</v>
      </c>
      <c r="B61" s="422" t="s">
        <v>697</v>
      </c>
      <c r="C61" s="96"/>
      <c r="D61" s="96"/>
      <c r="E61" s="108">
        <f t="shared" si="1"/>
        <v>0</v>
      </c>
      <c r="F61" s="98"/>
      <c r="G61" s="42"/>
      <c r="H61" s="42"/>
      <c r="I61" s="42"/>
      <c r="J61" s="42"/>
      <c r="K61" s="42"/>
      <c r="L61" s="42"/>
      <c r="M61" s="42"/>
      <c r="N61" s="42"/>
      <c r="O61" s="42"/>
    </row>
    <row r="62" spans="1:16">
      <c r="A62" s="421" t="s">
        <v>140</v>
      </c>
      <c r="B62" s="422" t="s">
        <v>698</v>
      </c>
      <c r="C62" s="96"/>
      <c r="D62" s="96"/>
      <c r="E62" s="108">
        <f t="shared" si="1"/>
        <v>0</v>
      </c>
      <c r="F62" s="98"/>
      <c r="G62" s="42"/>
      <c r="H62" s="42"/>
      <c r="I62" s="42"/>
      <c r="J62" s="42"/>
      <c r="K62" s="42"/>
      <c r="L62" s="42"/>
      <c r="M62" s="42"/>
      <c r="N62" s="42"/>
      <c r="O62" s="42"/>
    </row>
    <row r="63" spans="1:16">
      <c r="A63" s="421" t="s">
        <v>699</v>
      </c>
      <c r="B63" s="422" t="s">
        <v>700</v>
      </c>
      <c r="C63" s="96"/>
      <c r="D63" s="96"/>
      <c r="E63" s="108">
        <f t="shared" si="1"/>
        <v>0</v>
      </c>
      <c r="F63" s="98"/>
      <c r="G63" s="42"/>
      <c r="H63" s="42"/>
      <c r="I63" s="42"/>
      <c r="J63" s="42"/>
      <c r="K63" s="42"/>
      <c r="L63" s="42"/>
      <c r="M63" s="42"/>
      <c r="N63" s="42"/>
      <c r="O63" s="42"/>
    </row>
    <row r="64" spans="1:16">
      <c r="A64" s="421" t="s">
        <v>701</v>
      </c>
      <c r="B64" s="422" t="s">
        <v>702</v>
      </c>
      <c r="C64" s="96"/>
      <c r="D64" s="96"/>
      <c r="E64" s="108">
        <f t="shared" si="1"/>
        <v>0</v>
      </c>
      <c r="F64" s="98"/>
      <c r="G64" s="42"/>
      <c r="H64" s="42"/>
      <c r="I64" s="42"/>
      <c r="J64" s="42"/>
      <c r="K64" s="42"/>
      <c r="L64" s="42"/>
      <c r="M64" s="42"/>
      <c r="N64" s="42"/>
      <c r="O64" s="42"/>
    </row>
    <row r="65" spans="1:16">
      <c r="A65" s="421" t="s">
        <v>703</v>
      </c>
      <c r="B65" s="422" t="s">
        <v>704</v>
      </c>
      <c r="C65" s="97"/>
      <c r="D65" s="97"/>
      <c r="E65" s="108">
        <f t="shared" si="1"/>
        <v>0</v>
      </c>
      <c r="F65" s="99"/>
      <c r="G65" s="42"/>
      <c r="H65" s="42"/>
      <c r="I65" s="42"/>
      <c r="J65" s="42"/>
      <c r="K65" s="42"/>
      <c r="L65" s="42"/>
      <c r="M65" s="42"/>
      <c r="N65" s="42"/>
      <c r="O65" s="42"/>
    </row>
    <row r="66" spans="1:16">
      <c r="A66" s="423" t="s">
        <v>705</v>
      </c>
      <c r="B66" s="419" t="s">
        <v>706</v>
      </c>
      <c r="C66" s="91">
        <f>C52+C56+C61+C62+C63+C64</f>
        <v>4217</v>
      </c>
      <c r="D66" s="91">
        <f>D52+D56+D61+D62+D63+D64</f>
        <v>19</v>
      </c>
      <c r="E66" s="108">
        <f t="shared" si="1"/>
        <v>4198</v>
      </c>
      <c r="F66" s="91">
        <f>F52+F56+F61+F62+F63+F64</f>
        <v>0</v>
      </c>
      <c r="G66" s="95"/>
      <c r="H66" s="95"/>
      <c r="I66" s="95"/>
      <c r="J66" s="95"/>
      <c r="K66" s="95"/>
      <c r="L66" s="95"/>
      <c r="M66" s="95"/>
      <c r="N66" s="95"/>
      <c r="O66" s="95"/>
      <c r="P66" s="76"/>
    </row>
    <row r="67" spans="1:16">
      <c r="A67" s="418" t="s">
        <v>707</v>
      </c>
      <c r="B67" s="420"/>
      <c r="C67" s="92"/>
      <c r="D67" s="92"/>
      <c r="E67" s="108"/>
      <c r="F67" s="100"/>
      <c r="G67" s="42"/>
      <c r="H67" s="42"/>
      <c r="I67" s="42"/>
      <c r="J67" s="42"/>
      <c r="K67" s="42"/>
      <c r="L67" s="42"/>
      <c r="M67" s="42"/>
      <c r="N67" s="42"/>
      <c r="O67" s="42"/>
    </row>
    <row r="68" spans="1:16">
      <c r="A68" s="421" t="s">
        <v>708</v>
      </c>
      <c r="B68" s="432" t="s">
        <v>709</v>
      </c>
      <c r="C68" s="96"/>
      <c r="D68" s="96"/>
      <c r="E68" s="108">
        <f t="shared" si="1"/>
        <v>0</v>
      </c>
      <c r="F68" s="98"/>
      <c r="G68" s="42"/>
      <c r="H68" s="42"/>
      <c r="I68" s="42"/>
      <c r="J68" s="42"/>
      <c r="K68" s="42"/>
      <c r="L68" s="42"/>
      <c r="M68" s="42"/>
      <c r="N68" s="42"/>
      <c r="O68" s="42"/>
    </row>
    <row r="69" spans="1:16">
      <c r="A69" s="418"/>
      <c r="B69" s="420"/>
      <c r="C69" s="92"/>
      <c r="D69" s="92"/>
      <c r="E69" s="108"/>
      <c r="F69" s="100"/>
      <c r="G69" s="42"/>
      <c r="H69" s="42"/>
      <c r="I69" s="42"/>
      <c r="J69" s="42"/>
      <c r="K69" s="42"/>
      <c r="L69" s="42"/>
      <c r="M69" s="42"/>
      <c r="N69" s="42"/>
      <c r="O69" s="42"/>
    </row>
    <row r="70" spans="1:16">
      <c r="A70" s="418" t="s">
        <v>710</v>
      </c>
      <c r="B70" s="424"/>
      <c r="C70" s="92"/>
      <c r="D70" s="92"/>
      <c r="E70" s="108"/>
      <c r="F70" s="100"/>
      <c r="G70" s="42"/>
      <c r="H70" s="42"/>
      <c r="I70" s="42"/>
      <c r="J70" s="42"/>
      <c r="K70" s="42"/>
      <c r="L70" s="42"/>
      <c r="M70" s="42"/>
      <c r="N70" s="42"/>
      <c r="O70" s="42"/>
    </row>
    <row r="71" spans="1:16">
      <c r="A71" s="421" t="s">
        <v>681</v>
      </c>
      <c r="B71" s="422" t="s">
        <v>711</v>
      </c>
      <c r="C71" s="93">
        <f>SUM(C72:C74)</f>
        <v>0</v>
      </c>
      <c r="D71" s="93">
        <f>SUM(D72:D74)</f>
        <v>0</v>
      </c>
      <c r="E71" s="93">
        <f>SUM(E72:E74)</f>
        <v>0</v>
      </c>
      <c r="F71" s="93">
        <f>SUM(F72:F74)</f>
        <v>0</v>
      </c>
      <c r="G71" s="95"/>
      <c r="H71" s="95"/>
      <c r="I71" s="95"/>
      <c r="J71" s="95"/>
      <c r="K71" s="95"/>
      <c r="L71" s="95"/>
      <c r="M71" s="95"/>
      <c r="N71" s="95"/>
      <c r="O71" s="95"/>
      <c r="P71" s="76"/>
    </row>
    <row r="72" spans="1:16">
      <c r="A72" s="421" t="s">
        <v>712</v>
      </c>
      <c r="B72" s="422" t="s">
        <v>713</v>
      </c>
      <c r="C72" s="96"/>
      <c r="D72" s="96"/>
      <c r="E72" s="108">
        <f t="shared" si="1"/>
        <v>0</v>
      </c>
      <c r="F72" s="98"/>
      <c r="G72" s="42"/>
      <c r="H72" s="42"/>
      <c r="I72" s="42"/>
      <c r="J72" s="42"/>
      <c r="K72" s="42"/>
      <c r="L72" s="42"/>
      <c r="M72" s="42"/>
      <c r="N72" s="42"/>
      <c r="O72" s="42"/>
    </row>
    <row r="73" spans="1:16">
      <c r="A73" s="421" t="s">
        <v>714</v>
      </c>
      <c r="B73" s="422" t="s">
        <v>715</v>
      </c>
      <c r="C73" s="96"/>
      <c r="D73" s="96"/>
      <c r="E73" s="108">
        <f t="shared" si="1"/>
        <v>0</v>
      </c>
      <c r="F73" s="98"/>
      <c r="G73" s="42"/>
      <c r="H73" s="42"/>
      <c r="I73" s="42"/>
      <c r="J73" s="42"/>
      <c r="K73" s="42"/>
      <c r="L73" s="42"/>
      <c r="M73" s="42"/>
      <c r="N73" s="42"/>
      <c r="O73" s="42"/>
    </row>
    <row r="74" spans="1:16">
      <c r="A74" s="433" t="s">
        <v>716</v>
      </c>
      <c r="B74" s="422" t="s">
        <v>717</v>
      </c>
      <c r="C74" s="96"/>
      <c r="D74" s="96"/>
      <c r="E74" s="108">
        <f t="shared" si="1"/>
        <v>0</v>
      </c>
      <c r="F74" s="98"/>
      <c r="G74" s="42"/>
      <c r="H74" s="42"/>
      <c r="I74" s="42"/>
      <c r="J74" s="42"/>
      <c r="K74" s="42"/>
      <c r="L74" s="42"/>
      <c r="M74" s="42"/>
      <c r="N74" s="42"/>
      <c r="O74" s="42"/>
    </row>
    <row r="75" spans="1:16" ht="24">
      <c r="A75" s="421" t="s">
        <v>688</v>
      </c>
      <c r="B75" s="422" t="s">
        <v>718</v>
      </c>
      <c r="C75" s="91">
        <f>C76+C78</f>
        <v>0</v>
      </c>
      <c r="D75" s="91">
        <f>D76+D78</f>
        <v>0</v>
      </c>
      <c r="E75" s="91">
        <f>E76+E78</f>
        <v>0</v>
      </c>
      <c r="F75" s="91">
        <f>F76+F78</f>
        <v>0</v>
      </c>
      <c r="G75" s="95"/>
      <c r="H75" s="95"/>
      <c r="I75" s="95"/>
      <c r="J75" s="95"/>
      <c r="K75" s="95"/>
      <c r="L75" s="95"/>
      <c r="M75" s="95"/>
      <c r="N75" s="95"/>
      <c r="O75" s="95"/>
      <c r="P75" s="76"/>
    </row>
    <row r="76" spans="1:16">
      <c r="A76" s="421" t="s">
        <v>719</v>
      </c>
      <c r="B76" s="422" t="s">
        <v>720</v>
      </c>
      <c r="C76" s="96"/>
      <c r="D76" s="96"/>
      <c r="E76" s="108">
        <f t="shared" si="1"/>
        <v>0</v>
      </c>
      <c r="F76" s="96"/>
      <c r="G76" s="42"/>
      <c r="H76" s="42"/>
      <c r="I76" s="42"/>
      <c r="J76" s="42"/>
      <c r="K76" s="42"/>
      <c r="L76" s="42"/>
      <c r="M76" s="42"/>
      <c r="N76" s="42"/>
      <c r="O76" s="42"/>
    </row>
    <row r="77" spans="1:16">
      <c r="A77" s="421" t="s">
        <v>721</v>
      </c>
      <c r="B77" s="422" t="s">
        <v>722</v>
      </c>
      <c r="C77" s="97"/>
      <c r="D77" s="97"/>
      <c r="E77" s="108">
        <f t="shared" si="1"/>
        <v>0</v>
      </c>
      <c r="F77" s="97"/>
      <c r="G77" s="42"/>
      <c r="H77" s="42"/>
      <c r="I77" s="42"/>
      <c r="J77" s="42"/>
      <c r="K77" s="42"/>
      <c r="L77" s="42"/>
      <c r="M77" s="42"/>
      <c r="N77" s="42"/>
      <c r="O77" s="42"/>
    </row>
    <row r="78" spans="1:16">
      <c r="A78" s="421" t="s">
        <v>723</v>
      </c>
      <c r="B78" s="422" t="s">
        <v>724</v>
      </c>
      <c r="C78" s="96"/>
      <c r="D78" s="96"/>
      <c r="E78" s="108">
        <f t="shared" si="1"/>
        <v>0</v>
      </c>
      <c r="F78" s="96"/>
      <c r="G78" s="42"/>
      <c r="H78" s="42"/>
      <c r="I78" s="42"/>
      <c r="J78" s="42"/>
      <c r="K78" s="42"/>
      <c r="L78" s="42"/>
      <c r="M78" s="42"/>
      <c r="N78" s="42"/>
      <c r="O78" s="42"/>
    </row>
    <row r="79" spans="1:16">
      <c r="A79" s="421" t="s">
        <v>692</v>
      </c>
      <c r="B79" s="422" t="s">
        <v>725</v>
      </c>
      <c r="C79" s="97"/>
      <c r="D79" s="97"/>
      <c r="E79" s="108">
        <f t="shared" si="1"/>
        <v>0</v>
      </c>
      <c r="F79" s="97"/>
      <c r="G79" s="42"/>
      <c r="H79" s="42"/>
      <c r="I79" s="42"/>
      <c r="J79" s="42"/>
      <c r="K79" s="42"/>
      <c r="L79" s="42"/>
      <c r="M79" s="42"/>
      <c r="N79" s="42"/>
      <c r="O79" s="42"/>
    </row>
    <row r="80" spans="1:16">
      <c r="A80" s="421" t="s">
        <v>726</v>
      </c>
      <c r="B80" s="422" t="s">
        <v>727</v>
      </c>
      <c r="C80" s="91">
        <f>SUM(C81:C84)</f>
        <v>0</v>
      </c>
      <c r="D80" s="91">
        <f>SUM(D81:D84)</f>
        <v>0</v>
      </c>
      <c r="E80" s="91">
        <f>SUM(E81:E84)</f>
        <v>0</v>
      </c>
      <c r="F80" s="91">
        <f>SUM(F81:F84)</f>
        <v>0</v>
      </c>
      <c r="G80" s="95"/>
      <c r="H80" s="95"/>
      <c r="I80" s="95"/>
      <c r="J80" s="95"/>
      <c r="K80" s="95"/>
      <c r="L80" s="95"/>
      <c r="M80" s="95"/>
      <c r="N80" s="95"/>
      <c r="O80" s="95"/>
      <c r="P80" s="76"/>
    </row>
    <row r="81" spans="1:16">
      <c r="A81" s="421" t="s">
        <v>728</v>
      </c>
      <c r="B81" s="422" t="s">
        <v>729</v>
      </c>
      <c r="C81" s="96"/>
      <c r="D81" s="96"/>
      <c r="E81" s="108">
        <f t="shared" si="1"/>
        <v>0</v>
      </c>
      <c r="F81" s="96"/>
      <c r="G81" s="42"/>
      <c r="H81" s="42"/>
      <c r="I81" s="42"/>
      <c r="J81" s="42"/>
      <c r="K81" s="42"/>
      <c r="L81" s="42"/>
      <c r="M81" s="42"/>
      <c r="N81" s="42"/>
      <c r="O81" s="42"/>
    </row>
    <row r="82" spans="1:16">
      <c r="A82" s="421" t="s">
        <v>730</v>
      </c>
      <c r="B82" s="422" t="s">
        <v>731</v>
      </c>
      <c r="C82" s="96"/>
      <c r="D82" s="96"/>
      <c r="E82" s="108">
        <f t="shared" si="1"/>
        <v>0</v>
      </c>
      <c r="F82" s="96"/>
      <c r="G82" s="42"/>
      <c r="H82" s="42"/>
      <c r="I82" s="42"/>
      <c r="J82" s="42"/>
      <c r="K82" s="42"/>
      <c r="L82" s="42"/>
      <c r="M82" s="42"/>
      <c r="N82" s="42"/>
      <c r="O82" s="42"/>
    </row>
    <row r="83" spans="1:16" ht="24">
      <c r="A83" s="421" t="s">
        <v>732</v>
      </c>
      <c r="B83" s="422" t="s">
        <v>733</v>
      </c>
      <c r="C83" s="96">
        <v>0</v>
      </c>
      <c r="D83" s="96">
        <v>0</v>
      </c>
      <c r="E83" s="108">
        <f t="shared" si="1"/>
        <v>0</v>
      </c>
      <c r="F83" s="96"/>
      <c r="G83" s="42"/>
      <c r="H83" s="42"/>
      <c r="I83" s="42"/>
      <c r="J83" s="42"/>
      <c r="K83" s="42"/>
      <c r="L83" s="42"/>
      <c r="M83" s="42"/>
      <c r="N83" s="42"/>
      <c r="O83" s="42"/>
    </row>
    <row r="84" spans="1:16">
      <c r="A84" s="421" t="s">
        <v>734</v>
      </c>
      <c r="B84" s="422" t="s">
        <v>735</v>
      </c>
      <c r="C84" s="96"/>
      <c r="D84" s="96"/>
      <c r="E84" s="108">
        <f t="shared" si="1"/>
        <v>0</v>
      </c>
      <c r="F84" s="96"/>
      <c r="G84" s="42"/>
      <c r="H84" s="42"/>
      <c r="I84" s="42"/>
      <c r="J84" s="42"/>
      <c r="K84" s="42"/>
      <c r="L84" s="42"/>
      <c r="M84" s="42"/>
      <c r="N84" s="42"/>
      <c r="O84" s="42"/>
    </row>
    <row r="85" spans="1:16">
      <c r="A85" s="421" t="s">
        <v>736</v>
      </c>
      <c r="B85" s="422" t="s">
        <v>737</v>
      </c>
      <c r="C85" s="92">
        <f>SUM(C86:C90)+C94</f>
        <v>21</v>
      </c>
      <c r="D85" s="92">
        <f>SUM(D86:D90)+D94</f>
        <v>21</v>
      </c>
      <c r="E85" s="92">
        <f>SUM(E86:E90)+E94</f>
        <v>0</v>
      </c>
      <c r="F85" s="92">
        <f>SUM(F86:F90)+F94</f>
        <v>0</v>
      </c>
      <c r="G85" s="95"/>
      <c r="H85" s="95"/>
      <c r="I85" s="95"/>
      <c r="J85" s="95"/>
      <c r="K85" s="95"/>
      <c r="L85" s="95"/>
      <c r="M85" s="95"/>
      <c r="N85" s="95"/>
      <c r="O85" s="95"/>
      <c r="P85" s="76"/>
    </row>
    <row r="86" spans="1:16">
      <c r="A86" s="421" t="s">
        <v>738</v>
      </c>
      <c r="B86" s="422" t="s">
        <v>739</v>
      </c>
      <c r="C86" s="96"/>
      <c r="D86" s="96"/>
      <c r="E86" s="108">
        <f t="shared" si="1"/>
        <v>0</v>
      </c>
      <c r="F86" s="96"/>
      <c r="G86" s="42"/>
      <c r="H86" s="42"/>
      <c r="I86" s="42"/>
      <c r="J86" s="42"/>
      <c r="K86" s="42"/>
      <c r="L86" s="42"/>
      <c r="M86" s="42"/>
      <c r="N86" s="42"/>
      <c r="O86" s="42"/>
    </row>
    <row r="87" spans="1:16">
      <c r="A87" s="421" t="s">
        <v>740</v>
      </c>
      <c r="B87" s="422" t="s">
        <v>741</v>
      </c>
      <c r="C87" s="96">
        <v>18</v>
      </c>
      <c r="D87" s="96">
        <v>18</v>
      </c>
      <c r="E87" s="108">
        <f t="shared" si="1"/>
        <v>0</v>
      </c>
      <c r="F87" s="96"/>
      <c r="G87" s="42"/>
      <c r="H87" s="42"/>
      <c r="I87" s="42"/>
      <c r="J87" s="42"/>
      <c r="K87" s="42"/>
      <c r="L87" s="42"/>
      <c r="M87" s="42"/>
      <c r="N87" s="42"/>
      <c r="O87" s="42"/>
    </row>
    <row r="88" spans="1:16">
      <c r="A88" s="421" t="s">
        <v>742</v>
      </c>
      <c r="B88" s="422" t="s">
        <v>743</v>
      </c>
      <c r="C88" s="96"/>
      <c r="D88" s="96"/>
      <c r="E88" s="108">
        <f t="shared" si="1"/>
        <v>0</v>
      </c>
      <c r="F88" s="96"/>
      <c r="G88" s="42"/>
      <c r="H88" s="42"/>
      <c r="I88" s="42"/>
      <c r="J88" s="42"/>
      <c r="K88" s="42"/>
      <c r="L88" s="42"/>
      <c r="M88" s="42"/>
      <c r="N88" s="42"/>
      <c r="O88" s="42"/>
    </row>
    <row r="89" spans="1:16">
      <c r="A89" s="421" t="s">
        <v>744</v>
      </c>
      <c r="B89" s="422" t="s">
        <v>745</v>
      </c>
      <c r="C89" s="96">
        <v>2</v>
      </c>
      <c r="D89" s="96">
        <v>2</v>
      </c>
      <c r="E89" s="108">
        <f t="shared" si="1"/>
        <v>0</v>
      </c>
      <c r="F89" s="96"/>
      <c r="G89" s="42"/>
      <c r="H89" s="42"/>
      <c r="I89" s="42"/>
      <c r="J89" s="42"/>
      <c r="K89" s="42"/>
      <c r="L89" s="42"/>
      <c r="M89" s="42"/>
      <c r="N89" s="42"/>
      <c r="O89" s="42"/>
    </row>
    <row r="90" spans="1:16">
      <c r="A90" s="421" t="s">
        <v>746</v>
      </c>
      <c r="B90" s="422" t="s">
        <v>747</v>
      </c>
      <c r="C90" s="91">
        <f>SUM(C91:C93)</f>
        <v>0</v>
      </c>
      <c r="D90" s="91">
        <f>SUM(D91:D93)</f>
        <v>0</v>
      </c>
      <c r="E90" s="91">
        <f>SUM(E91:E93)</f>
        <v>0</v>
      </c>
      <c r="F90" s="91">
        <f>SUM(F91:F93)</f>
        <v>0</v>
      </c>
      <c r="G90" s="95"/>
      <c r="H90" s="95"/>
      <c r="I90" s="95"/>
      <c r="J90" s="95"/>
      <c r="K90" s="95"/>
      <c r="L90" s="95"/>
      <c r="M90" s="95"/>
      <c r="N90" s="95"/>
      <c r="O90" s="95"/>
      <c r="P90" s="76"/>
    </row>
    <row r="91" spans="1:16">
      <c r="A91" s="421" t="s">
        <v>748</v>
      </c>
      <c r="B91" s="422" t="s">
        <v>749</v>
      </c>
      <c r="C91" s="96"/>
      <c r="D91" s="96"/>
      <c r="E91" s="108">
        <f t="shared" si="1"/>
        <v>0</v>
      </c>
      <c r="F91" s="96"/>
      <c r="G91" s="42"/>
      <c r="H91" s="42"/>
      <c r="I91" s="42"/>
      <c r="J91" s="42"/>
      <c r="K91" s="42"/>
      <c r="L91" s="42"/>
      <c r="M91" s="42"/>
      <c r="N91" s="42"/>
      <c r="O91" s="42"/>
    </row>
    <row r="92" spans="1:16">
      <c r="A92" s="421" t="s">
        <v>656</v>
      </c>
      <c r="B92" s="422" t="s">
        <v>750</v>
      </c>
      <c r="C92" s="96">
        <v>0</v>
      </c>
      <c r="D92" s="96">
        <v>0</v>
      </c>
      <c r="E92" s="108">
        <f t="shared" si="1"/>
        <v>0</v>
      </c>
      <c r="F92" s="96"/>
      <c r="G92" s="42"/>
      <c r="H92" s="42"/>
      <c r="I92" s="42"/>
      <c r="J92" s="42"/>
      <c r="K92" s="42"/>
      <c r="L92" s="42"/>
      <c r="M92" s="42"/>
      <c r="N92" s="42"/>
      <c r="O92" s="42"/>
    </row>
    <row r="93" spans="1:16">
      <c r="A93" s="421" t="s">
        <v>660</v>
      </c>
      <c r="B93" s="422" t="s">
        <v>751</v>
      </c>
      <c r="C93" s="96"/>
      <c r="D93" s="96"/>
      <c r="E93" s="108">
        <f t="shared" si="1"/>
        <v>0</v>
      </c>
      <c r="F93" s="96"/>
      <c r="G93" s="42"/>
      <c r="H93" s="42"/>
      <c r="I93" s="42"/>
      <c r="J93" s="42"/>
      <c r="K93" s="42"/>
      <c r="L93" s="42"/>
      <c r="M93" s="42"/>
      <c r="N93" s="42"/>
      <c r="O93" s="42"/>
    </row>
    <row r="94" spans="1:16">
      <c r="A94" s="421" t="s">
        <v>752</v>
      </c>
      <c r="B94" s="422" t="s">
        <v>753</v>
      </c>
      <c r="C94" s="96">
        <v>1</v>
      </c>
      <c r="D94" s="96">
        <v>1</v>
      </c>
      <c r="E94" s="108">
        <f t="shared" si="1"/>
        <v>0</v>
      </c>
      <c r="F94" s="96"/>
      <c r="G94" s="42"/>
      <c r="H94" s="42"/>
      <c r="I94" s="42"/>
      <c r="J94" s="42"/>
      <c r="K94" s="42"/>
      <c r="L94" s="42"/>
      <c r="M94" s="42"/>
      <c r="N94" s="42"/>
      <c r="O94" s="42"/>
    </row>
    <row r="95" spans="1:16">
      <c r="A95" s="421" t="s">
        <v>754</v>
      </c>
      <c r="B95" s="422" t="s">
        <v>755</v>
      </c>
      <c r="C95" s="96"/>
      <c r="D95" s="96"/>
      <c r="E95" s="108">
        <f t="shared" si="1"/>
        <v>0</v>
      </c>
      <c r="F95" s="98"/>
      <c r="G95" s="42"/>
      <c r="H95" s="42"/>
      <c r="I95" s="42"/>
      <c r="J95" s="42"/>
      <c r="K95" s="42"/>
      <c r="L95" s="42"/>
      <c r="M95" s="42"/>
      <c r="N95" s="42"/>
      <c r="O95" s="42"/>
    </row>
    <row r="96" spans="1:16">
      <c r="A96" s="423" t="s">
        <v>756</v>
      </c>
      <c r="B96" s="432" t="s">
        <v>757</v>
      </c>
      <c r="C96" s="92">
        <f>C85+C80+C75+C71+C95</f>
        <v>21</v>
      </c>
      <c r="D96" s="92">
        <f>D85+D80+D75+D71+D95</f>
        <v>21</v>
      </c>
      <c r="E96" s="92">
        <f>E85+E80+E75+E71+E95</f>
        <v>0</v>
      </c>
      <c r="F96" s="92">
        <f>F85+F80+F75+F71+F95</f>
        <v>0</v>
      </c>
      <c r="G96" s="95"/>
      <c r="H96" s="95"/>
      <c r="I96" s="95"/>
      <c r="J96" s="95"/>
      <c r="K96" s="95"/>
      <c r="L96" s="95"/>
      <c r="M96" s="95"/>
      <c r="N96" s="95"/>
      <c r="O96" s="95"/>
      <c r="P96" s="76"/>
    </row>
    <row r="97" spans="1:27">
      <c r="A97" s="418" t="s">
        <v>758</v>
      </c>
      <c r="B97" s="420" t="s">
        <v>759</v>
      </c>
      <c r="C97" s="92">
        <f>C96+C68+C66</f>
        <v>4238</v>
      </c>
      <c r="D97" s="92">
        <f>D96+D68+D66</f>
        <v>40</v>
      </c>
      <c r="E97" s="92">
        <f>E96+E68+E66</f>
        <v>4198</v>
      </c>
      <c r="F97" s="92">
        <f>F96+F68+F66</f>
        <v>0</v>
      </c>
      <c r="G97" s="95"/>
      <c r="H97" s="95"/>
      <c r="I97" s="95"/>
      <c r="J97" s="95"/>
      <c r="K97" s="95"/>
      <c r="L97" s="95"/>
      <c r="M97" s="95"/>
      <c r="N97" s="95"/>
      <c r="O97" s="95"/>
      <c r="P97" s="76"/>
    </row>
    <row r="98" spans="1:27">
      <c r="A98" s="428"/>
      <c r="B98" s="434"/>
      <c r="C98" s="101"/>
      <c r="D98" s="101"/>
      <c r="E98" s="101"/>
      <c r="F98" s="102"/>
      <c r="G98" s="42"/>
      <c r="H98" s="42"/>
      <c r="I98" s="42"/>
      <c r="J98" s="42"/>
      <c r="K98" s="42"/>
      <c r="L98" s="42"/>
      <c r="M98" s="42"/>
      <c r="N98" s="42"/>
      <c r="O98" s="42"/>
    </row>
    <row r="99" spans="1:27">
      <c r="A99" s="425" t="s">
        <v>760</v>
      </c>
      <c r="B99" s="435"/>
      <c r="C99" s="101"/>
      <c r="D99" s="101"/>
      <c r="E99" s="101"/>
      <c r="F99" s="436" t="s">
        <v>521</v>
      </c>
      <c r="G99" s="88"/>
      <c r="H99" s="88"/>
      <c r="I99" s="88"/>
      <c r="J99" s="88"/>
      <c r="K99" s="88"/>
      <c r="L99" s="88"/>
      <c r="M99" s="88"/>
      <c r="N99" s="88"/>
      <c r="O99" s="88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</row>
    <row r="100" spans="1:27" s="89" customFormat="1" ht="24">
      <c r="A100" s="103" t="s">
        <v>461</v>
      </c>
      <c r="B100" s="420" t="s">
        <v>462</v>
      </c>
      <c r="C100" s="103" t="s">
        <v>761</v>
      </c>
      <c r="D100" s="103" t="s">
        <v>762</v>
      </c>
      <c r="E100" s="103" t="s">
        <v>763</v>
      </c>
      <c r="F100" s="103" t="s">
        <v>764</v>
      </c>
      <c r="G100" s="104"/>
      <c r="H100" s="104"/>
      <c r="I100" s="104"/>
      <c r="J100" s="104"/>
      <c r="K100" s="104"/>
      <c r="L100" s="104"/>
      <c r="M100" s="104"/>
      <c r="N100" s="104"/>
      <c r="O100" s="104"/>
      <c r="P100" s="105"/>
    </row>
    <row r="101" spans="1:27" s="89" customFormat="1">
      <c r="A101" s="103" t="s">
        <v>13</v>
      </c>
      <c r="B101" s="420" t="s">
        <v>14</v>
      </c>
      <c r="C101" s="103">
        <v>1</v>
      </c>
      <c r="D101" s="103">
        <v>2</v>
      </c>
      <c r="E101" s="103">
        <v>3</v>
      </c>
      <c r="F101" s="106">
        <v>4</v>
      </c>
      <c r="G101" s="104"/>
      <c r="H101" s="104"/>
      <c r="I101" s="104"/>
      <c r="J101" s="104"/>
      <c r="K101" s="104"/>
      <c r="L101" s="104"/>
      <c r="M101" s="104"/>
      <c r="N101" s="104"/>
      <c r="O101" s="104"/>
      <c r="P101" s="105"/>
    </row>
    <row r="102" spans="1:27">
      <c r="A102" s="421" t="s">
        <v>765</v>
      </c>
      <c r="B102" s="422" t="s">
        <v>766</v>
      </c>
      <c r="C102" s="96"/>
      <c r="D102" s="96"/>
      <c r="E102" s="96"/>
      <c r="F102" s="114">
        <f>C102+D102-E102</f>
        <v>0</v>
      </c>
      <c r="G102" s="95"/>
      <c r="H102" s="95"/>
      <c r="I102" s="95"/>
      <c r="J102" s="95"/>
      <c r="K102" s="95"/>
      <c r="L102" s="95"/>
      <c r="M102" s="95"/>
      <c r="N102" s="95"/>
      <c r="O102" s="42"/>
    </row>
    <row r="103" spans="1:27">
      <c r="A103" s="421" t="s">
        <v>767</v>
      </c>
      <c r="B103" s="422" t="s">
        <v>768</v>
      </c>
      <c r="C103" s="96"/>
      <c r="D103" s="96"/>
      <c r="E103" s="96"/>
      <c r="F103" s="114">
        <f>C103+D103-E103</f>
        <v>0</v>
      </c>
      <c r="G103" s="42"/>
      <c r="H103" s="42"/>
      <c r="I103" s="42"/>
      <c r="J103" s="42"/>
      <c r="K103" s="42"/>
      <c r="L103" s="42"/>
      <c r="M103" s="42"/>
      <c r="N103" s="42"/>
      <c r="O103" s="42"/>
    </row>
    <row r="104" spans="1:27">
      <c r="A104" s="421" t="s">
        <v>769</v>
      </c>
      <c r="B104" s="422" t="s">
        <v>770</v>
      </c>
      <c r="C104" s="96"/>
      <c r="D104" s="96"/>
      <c r="E104" s="96"/>
      <c r="F104" s="114">
        <f>C104+D104-E104</f>
        <v>0</v>
      </c>
      <c r="G104" s="42"/>
      <c r="H104" s="42"/>
      <c r="I104" s="42"/>
      <c r="J104" s="42"/>
      <c r="K104" s="42"/>
      <c r="L104" s="42"/>
      <c r="M104" s="42"/>
      <c r="N104" s="42"/>
      <c r="O104" s="42"/>
    </row>
    <row r="105" spans="1:27">
      <c r="A105" s="437" t="s">
        <v>771</v>
      </c>
      <c r="B105" s="420" t="s">
        <v>772</v>
      </c>
      <c r="C105" s="91">
        <f>SUM(C102:C104)</f>
        <v>0</v>
      </c>
      <c r="D105" s="91">
        <f>SUM(D102:D104)</f>
        <v>0</v>
      </c>
      <c r="E105" s="91">
        <f>SUM(E102:E104)</f>
        <v>0</v>
      </c>
      <c r="F105" s="91">
        <f>SUM(F102:F104)</f>
        <v>0</v>
      </c>
      <c r="G105" s="95"/>
      <c r="H105" s="95"/>
      <c r="I105" s="95"/>
      <c r="J105" s="95"/>
      <c r="K105" s="95"/>
      <c r="L105" s="95"/>
      <c r="M105" s="95"/>
      <c r="N105" s="95"/>
      <c r="O105" s="95"/>
      <c r="P105" s="76"/>
    </row>
    <row r="106" spans="1:27">
      <c r="A106" s="438" t="s">
        <v>773</v>
      </c>
      <c r="B106" s="439"/>
      <c r="C106" s="425"/>
      <c r="D106" s="425"/>
      <c r="E106" s="425"/>
      <c r="F106" s="111"/>
      <c r="G106" s="88"/>
      <c r="H106" s="88"/>
      <c r="I106" s="88"/>
      <c r="J106" s="88"/>
      <c r="K106" s="88"/>
      <c r="L106" s="88"/>
      <c r="M106" s="88"/>
      <c r="N106" s="88"/>
      <c r="O106" s="88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</row>
    <row r="107" spans="1:27" ht="24" customHeight="1">
      <c r="A107" s="534" t="s">
        <v>774</v>
      </c>
      <c r="B107" s="534"/>
      <c r="C107" s="534"/>
      <c r="D107" s="534"/>
      <c r="E107" s="534"/>
      <c r="F107" s="534"/>
      <c r="G107" s="88"/>
      <c r="H107" s="88"/>
      <c r="I107" s="88"/>
      <c r="J107" s="88"/>
      <c r="K107" s="88"/>
      <c r="L107" s="88"/>
      <c r="M107" s="88"/>
      <c r="N107" s="88"/>
      <c r="O107" s="88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425"/>
      <c r="B108" s="426"/>
      <c r="C108" s="425"/>
      <c r="D108" s="425"/>
      <c r="E108" s="425"/>
      <c r="F108" s="111"/>
      <c r="G108" s="42"/>
      <c r="H108" s="42"/>
      <c r="I108" s="42"/>
      <c r="J108" s="42"/>
      <c r="K108" s="42"/>
      <c r="L108" s="42"/>
      <c r="M108" s="42"/>
      <c r="N108" s="42"/>
      <c r="O108" s="42"/>
    </row>
    <row r="109" spans="1:27">
      <c r="A109" s="533" t="s">
        <v>796</v>
      </c>
      <c r="B109" s="533"/>
      <c r="C109" s="533" t="s">
        <v>787</v>
      </c>
      <c r="D109" s="533"/>
      <c r="E109" s="533"/>
      <c r="F109" s="533"/>
      <c r="G109" s="42"/>
      <c r="H109" s="42"/>
      <c r="I109" s="42"/>
      <c r="J109" s="42"/>
      <c r="K109" s="42"/>
      <c r="L109" s="42"/>
      <c r="M109" s="42"/>
      <c r="N109" s="42"/>
      <c r="O109" s="42"/>
    </row>
    <row r="110" spans="1:27">
      <c r="A110" s="410"/>
      <c r="B110" s="411"/>
      <c r="C110" s="410"/>
      <c r="D110" s="410"/>
      <c r="E110" s="410"/>
      <c r="F110" s="412"/>
    </row>
    <row r="111" spans="1:27">
      <c r="A111" s="410"/>
      <c r="B111" s="411"/>
      <c r="C111" s="532" t="s">
        <v>788</v>
      </c>
      <c r="D111" s="532"/>
      <c r="E111" s="532"/>
      <c r="F111" s="532"/>
    </row>
    <row r="112" spans="1:27">
      <c r="A112" s="368"/>
      <c r="B112" s="413"/>
      <c r="C112" s="368"/>
      <c r="D112" s="368"/>
      <c r="E112" s="368"/>
      <c r="F112" s="368"/>
    </row>
    <row r="113" spans="1:6">
      <c r="A113" s="368"/>
      <c r="B113" s="413"/>
      <c r="C113" s="368"/>
      <c r="D113" s="368"/>
      <c r="E113" s="368"/>
      <c r="F113" s="368"/>
    </row>
    <row r="114" spans="1:6">
      <c r="A114" s="368"/>
      <c r="B114" s="413"/>
      <c r="C114" s="368"/>
      <c r="D114" s="368"/>
      <c r="E114" s="368"/>
      <c r="F114" s="368"/>
    </row>
    <row r="115" spans="1:6">
      <c r="A115" s="368"/>
      <c r="B115" s="413"/>
      <c r="C115" s="368"/>
      <c r="D115" s="368"/>
      <c r="E115" s="368"/>
      <c r="F115" s="368"/>
    </row>
    <row r="116" spans="1:6">
      <c r="A116" s="42"/>
      <c r="B116" s="90"/>
      <c r="C116" s="42"/>
      <c r="D116" s="42"/>
      <c r="E116" s="42"/>
      <c r="F116" s="42"/>
    </row>
    <row r="117" spans="1:6">
      <c r="A117" s="42"/>
      <c r="B117" s="90"/>
      <c r="C117" s="42"/>
      <c r="D117" s="42"/>
      <c r="E117" s="42"/>
      <c r="F117" s="42"/>
    </row>
    <row r="118" spans="1:6">
      <c r="A118" s="42"/>
      <c r="B118" s="90"/>
      <c r="C118" s="42"/>
      <c r="D118" s="42"/>
      <c r="E118" s="42"/>
      <c r="F118" s="42"/>
    </row>
    <row r="119" spans="1:6">
      <c r="A119" s="42"/>
      <c r="B119" s="90"/>
      <c r="C119" s="42"/>
      <c r="D119" s="42"/>
      <c r="E119" s="42"/>
      <c r="F119" s="42"/>
    </row>
    <row r="120" spans="1:6">
      <c r="A120" s="42"/>
      <c r="B120" s="90"/>
      <c r="C120" s="42"/>
      <c r="D120" s="42"/>
      <c r="E120" s="42"/>
      <c r="F120" s="42"/>
    </row>
    <row r="121" spans="1:6">
      <c r="A121" s="42"/>
      <c r="B121" s="90"/>
      <c r="C121" s="42"/>
      <c r="D121" s="42"/>
      <c r="E121" s="42"/>
      <c r="F121" s="42"/>
    </row>
    <row r="122" spans="1:6">
      <c r="A122" s="42"/>
      <c r="B122" s="90"/>
      <c r="C122" s="42"/>
      <c r="D122" s="42"/>
      <c r="E122" s="42"/>
      <c r="F122" s="42"/>
    </row>
    <row r="123" spans="1:6">
      <c r="A123" s="42"/>
      <c r="B123" s="90"/>
      <c r="C123" s="42"/>
      <c r="D123" s="42"/>
      <c r="E123" s="42"/>
      <c r="F123" s="42"/>
    </row>
    <row r="124" spans="1:6">
      <c r="A124" s="42"/>
      <c r="B124" s="90"/>
      <c r="C124" s="42"/>
      <c r="D124" s="42"/>
      <c r="E124" s="42"/>
      <c r="F124" s="42"/>
    </row>
    <row r="125" spans="1:6">
      <c r="A125" s="42"/>
      <c r="B125" s="90"/>
      <c r="C125" s="42"/>
      <c r="D125" s="42"/>
      <c r="E125" s="42"/>
      <c r="F125" s="42"/>
    </row>
    <row r="126" spans="1:6">
      <c r="A126" s="42"/>
      <c r="B126" s="90"/>
      <c r="C126" s="42"/>
      <c r="D126" s="42"/>
      <c r="E126" s="42"/>
      <c r="F126" s="42"/>
    </row>
    <row r="127" spans="1:6">
      <c r="A127" s="42"/>
      <c r="B127" s="90"/>
      <c r="C127" s="42"/>
      <c r="D127" s="42"/>
      <c r="E127" s="42"/>
      <c r="F127" s="42"/>
    </row>
    <row r="128" spans="1:6">
      <c r="A128" s="42"/>
      <c r="B128" s="90"/>
      <c r="C128" s="42"/>
      <c r="D128" s="42"/>
      <c r="E128" s="42"/>
      <c r="F128" s="42"/>
    </row>
    <row r="129" spans="1:6">
      <c r="A129" s="42"/>
      <c r="B129" s="90"/>
      <c r="C129" s="42"/>
      <c r="D129" s="42"/>
      <c r="E129" s="42"/>
      <c r="F129" s="42"/>
    </row>
    <row r="130" spans="1:6">
      <c r="A130" s="42"/>
      <c r="B130" s="90"/>
      <c r="C130" s="42"/>
      <c r="D130" s="42"/>
      <c r="E130" s="42"/>
      <c r="F130" s="42"/>
    </row>
    <row r="131" spans="1:6">
      <c r="A131" s="42"/>
      <c r="B131" s="90"/>
      <c r="C131" s="42"/>
      <c r="D131" s="42"/>
      <c r="E131" s="42"/>
      <c r="F131" s="42"/>
    </row>
    <row r="132" spans="1:6">
      <c r="A132" s="42"/>
      <c r="B132" s="90"/>
      <c r="C132" s="42"/>
      <c r="D132" s="42"/>
      <c r="E132" s="42"/>
      <c r="F132" s="42"/>
    </row>
    <row r="133" spans="1:6">
      <c r="A133" s="42"/>
      <c r="B133" s="90"/>
      <c r="C133" s="42"/>
      <c r="D133" s="42"/>
      <c r="E133" s="42"/>
      <c r="F133" s="42"/>
    </row>
    <row r="134" spans="1:6">
      <c r="A134" s="42"/>
      <c r="B134" s="90"/>
      <c r="C134" s="42"/>
      <c r="D134" s="42"/>
      <c r="E134" s="42"/>
      <c r="F134" s="42"/>
    </row>
    <row r="135" spans="1:6">
      <c r="A135" s="42"/>
      <c r="B135" s="90"/>
      <c r="C135" s="42"/>
      <c r="D135" s="42"/>
      <c r="E135" s="42"/>
      <c r="F135" s="42"/>
    </row>
    <row r="136" spans="1:6">
      <c r="A136" s="42"/>
      <c r="B136" s="90"/>
      <c r="C136" s="42"/>
      <c r="D136" s="42"/>
      <c r="E136" s="42"/>
      <c r="F136" s="42"/>
    </row>
    <row r="137" spans="1:6">
      <c r="A137" s="42"/>
      <c r="B137" s="90"/>
      <c r="C137" s="42"/>
      <c r="D137" s="42"/>
      <c r="E137" s="42"/>
      <c r="F137" s="42"/>
    </row>
    <row r="138" spans="1:6">
      <c r="A138" s="42"/>
      <c r="B138" s="90"/>
      <c r="C138" s="42"/>
      <c r="D138" s="42"/>
      <c r="E138" s="42"/>
      <c r="F138" s="42"/>
    </row>
    <row r="139" spans="1:6">
      <c r="A139" s="42"/>
      <c r="B139" s="90"/>
      <c r="C139" s="42"/>
      <c r="D139" s="42"/>
      <c r="E139" s="42"/>
      <c r="F139" s="42"/>
    </row>
    <row r="140" spans="1:6">
      <c r="A140" s="42"/>
      <c r="B140" s="90"/>
      <c r="C140" s="42"/>
      <c r="D140" s="42"/>
      <c r="E140" s="42"/>
      <c r="F140" s="42"/>
    </row>
    <row r="141" spans="1:6">
      <c r="A141" s="42"/>
      <c r="B141" s="90"/>
      <c r="C141" s="42"/>
      <c r="D141" s="42"/>
      <c r="E141" s="42"/>
      <c r="F141" s="42"/>
    </row>
    <row r="142" spans="1:6">
      <c r="A142" s="42"/>
      <c r="B142" s="90"/>
      <c r="C142" s="42"/>
      <c r="D142" s="42"/>
      <c r="E142" s="42"/>
      <c r="F142" s="42"/>
    </row>
    <row r="143" spans="1:6">
      <c r="A143" s="42"/>
      <c r="B143" s="90"/>
      <c r="C143" s="42"/>
      <c r="D143" s="42"/>
      <c r="E143" s="42"/>
      <c r="F143" s="42"/>
    </row>
    <row r="144" spans="1:6">
      <c r="A144" s="42"/>
      <c r="B144" s="90"/>
      <c r="C144" s="42"/>
      <c r="D144" s="42"/>
      <c r="E144" s="42"/>
      <c r="F144" s="42"/>
    </row>
    <row r="145" spans="1:6">
      <c r="A145" s="42"/>
      <c r="B145" s="90"/>
      <c r="C145" s="42"/>
      <c r="D145" s="42"/>
      <c r="E145" s="42"/>
      <c r="F145" s="42"/>
    </row>
    <row r="146" spans="1:6">
      <c r="A146" s="42"/>
      <c r="B146" s="90"/>
      <c r="C146" s="42"/>
      <c r="D146" s="42"/>
      <c r="E146" s="42"/>
      <c r="F146" s="42"/>
    </row>
    <row r="147" spans="1:6">
      <c r="A147" s="42"/>
      <c r="B147" s="90"/>
      <c r="C147" s="42"/>
      <c r="D147" s="42"/>
      <c r="E147" s="42"/>
      <c r="F147" s="42"/>
    </row>
    <row r="148" spans="1:6">
      <c r="A148" s="42"/>
      <c r="B148" s="90"/>
      <c r="C148" s="42"/>
      <c r="D148" s="42"/>
      <c r="E148" s="42"/>
      <c r="F148" s="42"/>
    </row>
    <row r="149" spans="1:6">
      <c r="A149" s="42"/>
      <c r="B149" s="90"/>
      <c r="C149" s="42"/>
      <c r="D149" s="42"/>
      <c r="E149" s="42"/>
      <c r="F149" s="42"/>
    </row>
    <row r="150" spans="1:6">
      <c r="A150" s="42"/>
      <c r="B150" s="90"/>
      <c r="C150" s="42"/>
      <c r="D150" s="42"/>
      <c r="E150" s="42"/>
      <c r="F150" s="42"/>
    </row>
    <row r="151" spans="1:6">
      <c r="A151" s="42"/>
      <c r="B151" s="90"/>
      <c r="C151" s="42"/>
      <c r="D151" s="42"/>
      <c r="E151" s="42"/>
      <c r="F151" s="42"/>
    </row>
    <row r="152" spans="1:6">
      <c r="A152" s="42"/>
      <c r="B152" s="90"/>
      <c r="C152" s="42"/>
      <c r="D152" s="42"/>
      <c r="E152" s="42"/>
      <c r="F152" s="42"/>
    </row>
    <row r="153" spans="1:6">
      <c r="A153" s="42"/>
      <c r="B153" s="90"/>
      <c r="C153" s="42"/>
      <c r="D153" s="42"/>
      <c r="E153" s="42"/>
      <c r="F153" s="42"/>
    </row>
    <row r="154" spans="1:6">
      <c r="A154" s="42"/>
      <c r="B154" s="90"/>
      <c r="C154" s="42"/>
      <c r="D154" s="42"/>
      <c r="E154" s="42"/>
      <c r="F154" s="42"/>
    </row>
    <row r="155" spans="1:6">
      <c r="A155" s="42"/>
      <c r="B155" s="90"/>
      <c r="C155" s="42"/>
      <c r="D155" s="42"/>
      <c r="E155" s="42"/>
      <c r="F155" s="42"/>
    </row>
    <row r="156" spans="1:6">
      <c r="A156" s="42"/>
      <c r="B156" s="90"/>
      <c r="C156" s="42"/>
      <c r="D156" s="42"/>
      <c r="E156" s="42"/>
      <c r="F156" s="42"/>
    </row>
    <row r="157" spans="1:6">
      <c r="A157" s="42"/>
      <c r="B157" s="90"/>
      <c r="C157" s="42"/>
      <c r="D157" s="42"/>
      <c r="E157" s="42"/>
      <c r="F157" s="42"/>
    </row>
    <row r="158" spans="1:6">
      <c r="A158" s="42"/>
      <c r="B158" s="90"/>
      <c r="C158" s="42"/>
      <c r="D158" s="42"/>
      <c r="E158" s="42"/>
      <c r="F158" s="42"/>
    </row>
    <row r="159" spans="1:6">
      <c r="A159" s="42"/>
      <c r="B159" s="90"/>
      <c r="C159" s="42"/>
      <c r="D159" s="42"/>
      <c r="E159" s="42"/>
      <c r="F159" s="42"/>
    </row>
    <row r="160" spans="1:6">
      <c r="A160" s="42"/>
      <c r="B160" s="90"/>
      <c r="C160" s="42"/>
      <c r="D160" s="42"/>
      <c r="E160" s="42"/>
      <c r="F160" s="42"/>
    </row>
    <row r="161" spans="1:6">
      <c r="A161" s="42"/>
      <c r="B161" s="90"/>
      <c r="C161" s="42"/>
      <c r="D161" s="42"/>
      <c r="E161" s="42"/>
      <c r="F161" s="42"/>
    </row>
    <row r="162" spans="1:6">
      <c r="A162" s="42"/>
      <c r="B162" s="90"/>
      <c r="C162" s="42"/>
      <c r="D162" s="42"/>
      <c r="E162" s="42"/>
      <c r="F162" s="42"/>
    </row>
    <row r="163" spans="1:6">
      <c r="A163" s="42"/>
      <c r="B163" s="90"/>
      <c r="C163" s="42"/>
      <c r="D163" s="42"/>
      <c r="E163" s="42"/>
      <c r="F163" s="42"/>
    </row>
    <row r="164" spans="1:6">
      <c r="A164" s="42"/>
      <c r="B164" s="90"/>
      <c r="C164" s="42"/>
      <c r="D164" s="42"/>
      <c r="E164" s="42"/>
      <c r="F164" s="42"/>
    </row>
    <row r="165" spans="1:6">
      <c r="A165" s="42"/>
      <c r="B165" s="90"/>
      <c r="C165" s="42"/>
      <c r="D165" s="42"/>
      <c r="E165" s="42"/>
      <c r="F165" s="42"/>
    </row>
    <row r="166" spans="1:6">
      <c r="A166" s="42"/>
      <c r="B166" s="90"/>
      <c r="C166" s="42"/>
      <c r="D166" s="42"/>
      <c r="E166" s="42"/>
      <c r="F166" s="42"/>
    </row>
    <row r="167" spans="1:6">
      <c r="A167" s="42"/>
      <c r="B167" s="90"/>
      <c r="C167" s="42"/>
      <c r="D167" s="42"/>
      <c r="E167" s="42"/>
      <c r="F167" s="42"/>
    </row>
    <row r="168" spans="1:6">
      <c r="A168" s="42"/>
      <c r="B168" s="90"/>
      <c r="C168" s="42"/>
      <c r="D168" s="42"/>
      <c r="E168" s="42"/>
      <c r="F168" s="42"/>
    </row>
    <row r="169" spans="1:6">
      <c r="A169" s="42"/>
      <c r="B169" s="90"/>
      <c r="C169" s="42"/>
      <c r="D169" s="42"/>
      <c r="E169" s="42"/>
      <c r="F169" s="42"/>
    </row>
    <row r="170" spans="1:6">
      <c r="A170" s="42"/>
      <c r="B170" s="90"/>
      <c r="C170" s="42"/>
      <c r="D170" s="42"/>
      <c r="E170" s="42"/>
      <c r="F170" s="42"/>
    </row>
    <row r="171" spans="1:6">
      <c r="A171" s="42"/>
      <c r="B171" s="90"/>
      <c r="C171" s="42"/>
      <c r="D171" s="42"/>
      <c r="E171" s="42"/>
      <c r="F171" s="42"/>
    </row>
    <row r="172" spans="1:6">
      <c r="A172" s="42"/>
      <c r="B172" s="90"/>
      <c r="C172" s="42"/>
      <c r="D172" s="42"/>
      <c r="E172" s="42"/>
      <c r="F172" s="42"/>
    </row>
    <row r="173" spans="1:6">
      <c r="A173" s="42"/>
      <c r="B173" s="90"/>
      <c r="C173" s="42"/>
      <c r="D173" s="42"/>
      <c r="E173" s="42"/>
      <c r="F173" s="42"/>
    </row>
    <row r="174" spans="1:6">
      <c r="A174" s="42"/>
      <c r="B174" s="90"/>
      <c r="C174" s="42"/>
      <c r="D174" s="42"/>
      <c r="E174" s="42"/>
      <c r="F174" s="42"/>
    </row>
    <row r="175" spans="1:6">
      <c r="A175" s="42"/>
      <c r="B175" s="90"/>
      <c r="C175" s="42"/>
      <c r="D175" s="42"/>
      <c r="E175" s="42"/>
      <c r="F175" s="42"/>
    </row>
    <row r="176" spans="1:6">
      <c r="A176" s="42"/>
      <c r="B176" s="90"/>
      <c r="C176" s="42"/>
      <c r="D176" s="42"/>
      <c r="E176" s="42"/>
      <c r="F176" s="42"/>
    </row>
    <row r="177" spans="1:6">
      <c r="A177" s="42"/>
      <c r="B177" s="90"/>
      <c r="C177" s="42"/>
      <c r="D177" s="42"/>
      <c r="E177" s="42"/>
      <c r="F177" s="42"/>
    </row>
    <row r="178" spans="1:6">
      <c r="A178" s="42"/>
      <c r="B178" s="90"/>
      <c r="C178" s="42"/>
      <c r="D178" s="42"/>
      <c r="E178" s="42"/>
      <c r="F178" s="42"/>
    </row>
    <row r="179" spans="1:6">
      <c r="A179" s="42"/>
      <c r="B179" s="90"/>
      <c r="C179" s="42"/>
      <c r="D179" s="42"/>
      <c r="E179" s="42"/>
      <c r="F179" s="42"/>
    </row>
    <row r="180" spans="1:6">
      <c r="A180" s="42"/>
      <c r="B180" s="90"/>
      <c r="C180" s="42"/>
      <c r="D180" s="42"/>
      <c r="E180" s="42"/>
      <c r="F180" s="42"/>
    </row>
    <row r="181" spans="1:6">
      <c r="A181" s="42"/>
      <c r="B181" s="90"/>
      <c r="C181" s="42"/>
      <c r="D181" s="42"/>
      <c r="E181" s="42"/>
      <c r="F181" s="42"/>
    </row>
    <row r="182" spans="1:6">
      <c r="A182" s="42"/>
      <c r="B182" s="90"/>
      <c r="C182" s="42"/>
      <c r="D182" s="42"/>
      <c r="E182" s="42"/>
      <c r="F182" s="42"/>
    </row>
    <row r="183" spans="1:6">
      <c r="A183" s="42"/>
      <c r="B183" s="90"/>
      <c r="C183" s="42"/>
      <c r="D183" s="42"/>
      <c r="E183" s="42"/>
      <c r="F183" s="42"/>
    </row>
    <row r="184" spans="1:6">
      <c r="A184" s="42"/>
      <c r="B184" s="90"/>
      <c r="C184" s="42"/>
      <c r="D184" s="42"/>
      <c r="E184" s="42"/>
      <c r="F184" s="42"/>
    </row>
    <row r="185" spans="1:6">
      <c r="A185" s="42"/>
      <c r="B185" s="90"/>
      <c r="C185" s="42"/>
      <c r="D185" s="42"/>
      <c r="E185" s="42"/>
      <c r="F185" s="42"/>
    </row>
    <row r="186" spans="1:6">
      <c r="A186" s="42"/>
      <c r="B186" s="90"/>
      <c r="C186" s="42"/>
      <c r="D186" s="42"/>
      <c r="E186" s="42"/>
      <c r="F186" s="42"/>
    </row>
    <row r="187" spans="1:6">
      <c r="A187" s="42"/>
      <c r="B187" s="90"/>
      <c r="C187" s="42"/>
      <c r="D187" s="42"/>
      <c r="E187" s="42"/>
      <c r="F187" s="42"/>
    </row>
    <row r="188" spans="1:6">
      <c r="A188" s="42"/>
      <c r="B188" s="90"/>
      <c r="C188" s="42"/>
      <c r="D188" s="42"/>
      <c r="E188" s="42"/>
      <c r="F188" s="42"/>
    </row>
    <row r="189" spans="1:6">
      <c r="A189" s="42"/>
      <c r="B189" s="90"/>
      <c r="C189" s="42"/>
      <c r="D189" s="42"/>
      <c r="E189" s="42"/>
      <c r="F189" s="42"/>
    </row>
    <row r="190" spans="1:6">
      <c r="A190" s="42"/>
      <c r="B190" s="90"/>
      <c r="C190" s="42"/>
      <c r="D190" s="42"/>
      <c r="E190" s="42"/>
      <c r="F190" s="42"/>
    </row>
    <row r="191" spans="1:6">
      <c r="A191" s="42"/>
      <c r="B191" s="90"/>
      <c r="C191" s="42"/>
      <c r="D191" s="42"/>
      <c r="E191" s="42"/>
      <c r="F191" s="42"/>
    </row>
    <row r="192" spans="1:6">
      <c r="A192" s="42"/>
      <c r="B192" s="90"/>
      <c r="C192" s="42"/>
      <c r="D192" s="42"/>
      <c r="E192" s="42"/>
      <c r="F192" s="42"/>
    </row>
    <row r="193" spans="1:6">
      <c r="A193" s="42"/>
      <c r="B193" s="90"/>
      <c r="C193" s="42"/>
      <c r="D193" s="42"/>
      <c r="E193" s="42"/>
      <c r="F193" s="42"/>
    </row>
    <row r="194" spans="1:6">
      <c r="A194" s="42"/>
      <c r="B194" s="90"/>
      <c r="C194" s="42"/>
      <c r="D194" s="42"/>
      <c r="E194" s="42"/>
      <c r="F194" s="42"/>
    </row>
    <row r="195" spans="1:6">
      <c r="A195" s="42"/>
      <c r="B195" s="90"/>
      <c r="C195" s="42"/>
      <c r="D195" s="42"/>
      <c r="E195" s="42"/>
      <c r="F195" s="42"/>
    </row>
    <row r="196" spans="1:6">
      <c r="A196" s="42"/>
      <c r="B196" s="90"/>
      <c r="C196" s="42"/>
      <c r="D196" s="42"/>
      <c r="E196" s="42"/>
      <c r="F196" s="42"/>
    </row>
    <row r="197" spans="1:6">
      <c r="A197" s="42"/>
      <c r="B197" s="90"/>
      <c r="C197" s="42"/>
      <c r="D197" s="42"/>
      <c r="E197" s="42"/>
      <c r="F197" s="42"/>
    </row>
    <row r="198" spans="1:6">
      <c r="A198" s="42"/>
      <c r="B198" s="90"/>
      <c r="C198" s="42"/>
      <c r="D198" s="42"/>
      <c r="E198" s="42"/>
      <c r="F198" s="42"/>
    </row>
    <row r="199" spans="1:6">
      <c r="A199" s="42"/>
      <c r="B199" s="90"/>
      <c r="C199" s="42"/>
      <c r="D199" s="42"/>
      <c r="E199" s="42"/>
      <c r="F199" s="42"/>
    </row>
    <row r="200" spans="1:6">
      <c r="A200" s="42"/>
      <c r="B200" s="90"/>
      <c r="C200" s="42"/>
      <c r="D200" s="42"/>
      <c r="E200" s="42"/>
      <c r="F200" s="42"/>
    </row>
    <row r="201" spans="1:6">
      <c r="A201" s="42"/>
      <c r="B201" s="90"/>
      <c r="C201" s="42"/>
      <c r="D201" s="42"/>
      <c r="E201" s="42"/>
      <c r="F201" s="42"/>
    </row>
    <row r="202" spans="1:6">
      <c r="A202" s="42"/>
      <c r="B202" s="90"/>
      <c r="C202" s="42"/>
      <c r="D202" s="42"/>
      <c r="E202" s="42"/>
      <c r="F202" s="42"/>
    </row>
    <row r="203" spans="1:6">
      <c r="A203" s="42"/>
      <c r="B203" s="90"/>
      <c r="C203" s="42"/>
      <c r="D203" s="42"/>
      <c r="E203" s="42"/>
      <c r="F203" s="42"/>
    </row>
    <row r="204" spans="1:6">
      <c r="A204" s="42"/>
      <c r="B204" s="90"/>
      <c r="C204" s="42"/>
      <c r="D204" s="42"/>
      <c r="E204" s="42"/>
      <c r="F204" s="42"/>
    </row>
    <row r="205" spans="1:6">
      <c r="A205" s="42"/>
      <c r="B205" s="90"/>
      <c r="C205" s="42"/>
      <c r="D205" s="42"/>
      <c r="E205" s="42"/>
      <c r="F205" s="42"/>
    </row>
    <row r="206" spans="1:6">
      <c r="A206" s="42"/>
      <c r="B206" s="90"/>
      <c r="C206" s="42"/>
      <c r="D206" s="42"/>
      <c r="E206" s="42"/>
      <c r="F206" s="42"/>
    </row>
    <row r="207" spans="1:6">
      <c r="A207" s="42"/>
      <c r="B207" s="90"/>
      <c r="C207" s="42"/>
      <c r="D207" s="42"/>
      <c r="E207" s="42"/>
      <c r="F207" s="42"/>
    </row>
    <row r="208" spans="1:6">
      <c r="A208" s="42"/>
      <c r="B208" s="90"/>
      <c r="C208" s="42"/>
      <c r="D208" s="42"/>
      <c r="E208" s="42"/>
      <c r="F208" s="42"/>
    </row>
    <row r="209" spans="1:6">
      <c r="A209" s="42"/>
      <c r="B209" s="90"/>
      <c r="C209" s="42"/>
      <c r="D209" s="42"/>
      <c r="E209" s="42"/>
      <c r="F209" s="42"/>
    </row>
    <row r="210" spans="1:6">
      <c r="A210" s="42"/>
      <c r="B210" s="90"/>
      <c r="C210" s="42"/>
      <c r="D210" s="42"/>
      <c r="E210" s="42"/>
      <c r="F210" s="42"/>
    </row>
    <row r="211" spans="1:6">
      <c r="A211" s="42"/>
      <c r="B211" s="90"/>
      <c r="C211" s="42"/>
      <c r="D211" s="42"/>
      <c r="E211" s="42"/>
      <c r="F211" s="42"/>
    </row>
    <row r="212" spans="1:6">
      <c r="A212" s="42"/>
      <c r="B212" s="90"/>
      <c r="C212" s="42"/>
      <c r="D212" s="42"/>
      <c r="E212" s="42"/>
      <c r="F212" s="42"/>
    </row>
    <row r="213" spans="1:6">
      <c r="A213" s="42"/>
      <c r="B213" s="90"/>
      <c r="C213" s="42"/>
      <c r="D213" s="42"/>
      <c r="E213" s="42"/>
      <c r="F213" s="42"/>
    </row>
    <row r="214" spans="1:6">
      <c r="A214" s="42"/>
      <c r="B214" s="90"/>
      <c r="C214" s="42"/>
      <c r="D214" s="42"/>
      <c r="E214" s="42"/>
      <c r="F214" s="42"/>
    </row>
    <row r="215" spans="1:6">
      <c r="A215" s="42"/>
      <c r="B215" s="90"/>
      <c r="C215" s="42"/>
      <c r="D215" s="42"/>
      <c r="E215" s="42"/>
      <c r="F215" s="42"/>
    </row>
    <row r="216" spans="1:6">
      <c r="A216" s="42"/>
      <c r="B216" s="90"/>
      <c r="C216" s="42"/>
      <c r="D216" s="42"/>
      <c r="E216" s="42"/>
      <c r="F216" s="42"/>
    </row>
    <row r="217" spans="1:6">
      <c r="A217" s="42"/>
      <c r="B217" s="90"/>
      <c r="C217" s="42"/>
      <c r="D217" s="42"/>
      <c r="E217" s="42"/>
      <c r="F217" s="42"/>
    </row>
    <row r="218" spans="1:6">
      <c r="A218" s="42"/>
      <c r="B218" s="90"/>
      <c r="C218" s="42"/>
      <c r="D218" s="42"/>
      <c r="E218" s="42"/>
      <c r="F218" s="42"/>
    </row>
    <row r="219" spans="1:6">
      <c r="A219" s="42"/>
      <c r="B219" s="90"/>
      <c r="C219" s="42"/>
      <c r="D219" s="42"/>
      <c r="E219" s="42"/>
      <c r="F219" s="42"/>
    </row>
    <row r="220" spans="1:6">
      <c r="A220" s="42"/>
      <c r="B220" s="90"/>
      <c r="C220" s="42"/>
      <c r="D220" s="42"/>
      <c r="E220" s="42"/>
      <c r="F220" s="42"/>
    </row>
    <row r="221" spans="1:6">
      <c r="A221" s="42"/>
      <c r="B221" s="90"/>
      <c r="C221" s="42"/>
      <c r="D221" s="42"/>
      <c r="E221" s="42"/>
      <c r="F221" s="42"/>
    </row>
    <row r="222" spans="1:6">
      <c r="A222" s="42"/>
      <c r="B222" s="90"/>
      <c r="C222" s="42"/>
      <c r="D222" s="42"/>
      <c r="E222" s="42"/>
      <c r="F222" s="42"/>
    </row>
    <row r="223" spans="1:6">
      <c r="A223" s="42"/>
      <c r="B223" s="90"/>
      <c r="C223" s="42"/>
      <c r="D223" s="42"/>
      <c r="E223" s="42"/>
      <c r="F223" s="42"/>
    </row>
    <row r="224" spans="1:6">
      <c r="A224" s="42"/>
      <c r="B224" s="90"/>
      <c r="C224" s="42"/>
      <c r="D224" s="42"/>
      <c r="E224" s="42"/>
      <c r="F224" s="42"/>
    </row>
    <row r="225" spans="1:6">
      <c r="A225" s="42"/>
      <c r="B225" s="90"/>
      <c r="C225" s="42"/>
      <c r="D225" s="42"/>
      <c r="E225" s="42"/>
      <c r="F225" s="42"/>
    </row>
    <row r="226" spans="1:6">
      <c r="A226" s="42"/>
      <c r="B226" s="90"/>
      <c r="C226" s="42"/>
      <c r="D226" s="42"/>
      <c r="E226" s="42"/>
      <c r="F226" s="42"/>
    </row>
    <row r="227" spans="1:6">
      <c r="A227" s="42"/>
      <c r="B227" s="90"/>
      <c r="C227" s="42"/>
      <c r="D227" s="42"/>
      <c r="E227" s="42"/>
      <c r="F227" s="42"/>
    </row>
    <row r="228" spans="1:6">
      <c r="A228" s="42"/>
      <c r="B228" s="90"/>
      <c r="C228" s="42"/>
      <c r="D228" s="42"/>
      <c r="E228" s="42"/>
      <c r="F228" s="42"/>
    </row>
    <row r="229" spans="1:6">
      <c r="A229" s="42"/>
      <c r="B229" s="90"/>
      <c r="C229" s="42"/>
      <c r="D229" s="42"/>
      <c r="E229" s="42"/>
      <c r="F229" s="42"/>
    </row>
    <row r="230" spans="1:6">
      <c r="A230" s="42"/>
      <c r="B230" s="90"/>
      <c r="C230" s="42"/>
      <c r="D230" s="42"/>
      <c r="E230" s="42"/>
      <c r="F230" s="42"/>
    </row>
    <row r="231" spans="1:6">
      <c r="A231" s="42"/>
      <c r="B231" s="90"/>
      <c r="C231" s="42"/>
      <c r="D231" s="42"/>
      <c r="E231" s="42"/>
      <c r="F231" s="42"/>
    </row>
    <row r="232" spans="1:6">
      <c r="A232" s="42"/>
      <c r="B232" s="90"/>
      <c r="C232" s="42"/>
      <c r="D232" s="42"/>
      <c r="E232" s="42"/>
      <c r="F232" s="42"/>
    </row>
    <row r="233" spans="1:6">
      <c r="A233" s="42"/>
      <c r="B233" s="90"/>
      <c r="C233" s="42"/>
      <c r="D233" s="42"/>
      <c r="E233" s="42"/>
      <c r="F233" s="42"/>
    </row>
    <row r="234" spans="1:6">
      <c r="A234" s="42"/>
      <c r="B234" s="90"/>
      <c r="C234" s="42"/>
      <c r="D234" s="42"/>
      <c r="E234" s="42"/>
      <c r="F234" s="42"/>
    </row>
    <row r="235" spans="1:6">
      <c r="A235" s="42"/>
      <c r="B235" s="90"/>
      <c r="C235" s="42"/>
      <c r="D235" s="42"/>
      <c r="E235" s="42"/>
      <c r="F235" s="42"/>
    </row>
    <row r="236" spans="1:6">
      <c r="A236" s="42"/>
      <c r="B236" s="90"/>
      <c r="C236" s="42"/>
      <c r="D236" s="42"/>
      <c r="E236" s="42"/>
      <c r="F236" s="42"/>
    </row>
    <row r="237" spans="1:6">
      <c r="A237" s="42"/>
      <c r="B237" s="90"/>
      <c r="C237" s="42"/>
      <c r="D237" s="42"/>
      <c r="E237" s="42"/>
      <c r="F237" s="42"/>
    </row>
    <row r="238" spans="1:6">
      <c r="A238" s="42"/>
      <c r="B238" s="90"/>
      <c r="C238" s="42"/>
      <c r="D238" s="42"/>
      <c r="E238" s="42"/>
      <c r="F238" s="42"/>
    </row>
    <row r="239" spans="1:6">
      <c r="A239" s="42"/>
      <c r="B239" s="90"/>
      <c r="C239" s="42"/>
      <c r="D239" s="42"/>
      <c r="E239" s="42"/>
      <c r="F239" s="42"/>
    </row>
    <row r="240" spans="1:6">
      <c r="A240" s="42"/>
      <c r="B240" s="90"/>
      <c r="C240" s="42"/>
      <c r="D240" s="42"/>
      <c r="E240" s="42"/>
      <c r="F240" s="42"/>
    </row>
    <row r="241" spans="1:6">
      <c r="A241" s="42"/>
      <c r="B241" s="90"/>
      <c r="C241" s="42"/>
      <c r="D241" s="42"/>
      <c r="E241" s="42"/>
      <c r="F241" s="42"/>
    </row>
    <row r="242" spans="1:6">
      <c r="A242" s="42"/>
      <c r="B242" s="90"/>
      <c r="C242" s="42"/>
      <c r="D242" s="42"/>
      <c r="E242" s="42"/>
      <c r="F242" s="42"/>
    </row>
    <row r="243" spans="1:6">
      <c r="A243" s="42"/>
      <c r="B243" s="90"/>
      <c r="C243" s="42"/>
      <c r="D243" s="42"/>
      <c r="E243" s="42"/>
      <c r="F243" s="42"/>
    </row>
    <row r="244" spans="1:6">
      <c r="A244" s="42"/>
      <c r="B244" s="90"/>
      <c r="C244" s="42"/>
      <c r="D244" s="42"/>
      <c r="E244" s="42"/>
      <c r="F244" s="42"/>
    </row>
    <row r="245" spans="1:6">
      <c r="A245" s="42"/>
      <c r="B245" s="90"/>
      <c r="C245" s="42"/>
      <c r="D245" s="42"/>
      <c r="E245" s="42"/>
      <c r="F245" s="42"/>
    </row>
    <row r="246" spans="1:6">
      <c r="A246" s="42"/>
      <c r="B246" s="90"/>
      <c r="C246" s="42"/>
      <c r="D246" s="42"/>
      <c r="E246" s="42"/>
      <c r="F246" s="42"/>
    </row>
    <row r="247" spans="1:6">
      <c r="A247" s="42"/>
      <c r="B247" s="90"/>
      <c r="C247" s="42"/>
      <c r="D247" s="42"/>
      <c r="E247" s="42"/>
      <c r="F247" s="42"/>
    </row>
    <row r="248" spans="1:6">
      <c r="A248" s="42"/>
      <c r="B248" s="90"/>
      <c r="C248" s="42"/>
      <c r="D248" s="42"/>
      <c r="E248" s="42"/>
      <c r="F248" s="42"/>
    </row>
    <row r="249" spans="1:6">
      <c r="A249" s="42"/>
      <c r="B249" s="90"/>
      <c r="C249" s="42"/>
      <c r="D249" s="42"/>
      <c r="E249" s="42"/>
      <c r="F249" s="42"/>
    </row>
    <row r="250" spans="1:6">
      <c r="A250" s="42"/>
      <c r="B250" s="90"/>
      <c r="C250" s="42"/>
      <c r="D250" s="42"/>
      <c r="E250" s="42"/>
      <c r="F250" s="42"/>
    </row>
    <row r="251" spans="1:6">
      <c r="A251" s="42"/>
      <c r="B251" s="90"/>
      <c r="C251" s="42"/>
      <c r="D251" s="42"/>
      <c r="E251" s="42"/>
      <c r="F251" s="42"/>
    </row>
    <row r="252" spans="1:6">
      <c r="A252" s="42"/>
      <c r="B252" s="90"/>
      <c r="C252" s="42"/>
      <c r="D252" s="42"/>
      <c r="E252" s="42"/>
      <c r="F252" s="42"/>
    </row>
    <row r="253" spans="1:6">
      <c r="A253" s="42"/>
      <c r="B253" s="90"/>
      <c r="C253" s="42"/>
      <c r="D253" s="42"/>
      <c r="E253" s="42"/>
      <c r="F253" s="42"/>
    </row>
    <row r="254" spans="1:6">
      <c r="A254" s="42"/>
      <c r="B254" s="90"/>
      <c r="C254" s="42"/>
      <c r="D254" s="42"/>
      <c r="E254" s="42"/>
      <c r="F254" s="42"/>
    </row>
    <row r="255" spans="1:6">
      <c r="A255" s="42"/>
      <c r="B255" s="90"/>
      <c r="C255" s="42"/>
      <c r="D255" s="42"/>
      <c r="E255" s="42"/>
      <c r="F255" s="42"/>
    </row>
    <row r="256" spans="1:6">
      <c r="A256" s="42"/>
      <c r="B256" s="90"/>
      <c r="C256" s="42"/>
      <c r="D256" s="42"/>
      <c r="E256" s="42"/>
      <c r="F256" s="42"/>
    </row>
    <row r="257" spans="1:6">
      <c r="A257" s="42"/>
      <c r="B257" s="90"/>
      <c r="C257" s="42"/>
      <c r="D257" s="42"/>
      <c r="E257" s="42"/>
      <c r="F257" s="42"/>
    </row>
    <row r="258" spans="1:6">
      <c r="A258" s="42"/>
      <c r="B258" s="90"/>
      <c r="C258" s="42"/>
      <c r="D258" s="42"/>
      <c r="E258" s="42"/>
      <c r="F258" s="42"/>
    </row>
    <row r="259" spans="1:6">
      <c r="A259" s="42"/>
      <c r="B259" s="90"/>
      <c r="C259" s="42"/>
      <c r="D259" s="42"/>
      <c r="E259" s="42"/>
      <c r="F259" s="42"/>
    </row>
    <row r="260" spans="1:6">
      <c r="A260" s="42"/>
      <c r="B260" s="90"/>
      <c r="C260" s="42"/>
      <c r="D260" s="42"/>
      <c r="E260" s="42"/>
      <c r="F260" s="42"/>
    </row>
    <row r="261" spans="1:6">
      <c r="A261" s="42"/>
      <c r="B261" s="90"/>
      <c r="C261" s="42"/>
      <c r="D261" s="42"/>
      <c r="E261" s="42"/>
      <c r="F261" s="42"/>
    </row>
    <row r="262" spans="1:6">
      <c r="A262" s="42"/>
      <c r="B262" s="90"/>
      <c r="C262" s="42"/>
      <c r="D262" s="42"/>
      <c r="E262" s="42"/>
      <c r="F262" s="42"/>
    </row>
    <row r="263" spans="1:6">
      <c r="A263" s="42"/>
      <c r="B263" s="90"/>
      <c r="C263" s="42"/>
      <c r="D263" s="42"/>
      <c r="E263" s="42"/>
      <c r="F263" s="42"/>
    </row>
    <row r="264" spans="1:6">
      <c r="A264" s="42"/>
      <c r="B264" s="90"/>
      <c r="C264" s="42"/>
      <c r="D264" s="42"/>
      <c r="E264" s="42"/>
      <c r="F264" s="42"/>
    </row>
    <row r="265" spans="1:6">
      <c r="A265" s="42"/>
      <c r="B265" s="90"/>
      <c r="C265" s="42"/>
      <c r="D265" s="42"/>
      <c r="E265" s="42"/>
      <c r="F265" s="42"/>
    </row>
    <row r="266" spans="1:6">
      <c r="A266" s="42"/>
      <c r="B266" s="90"/>
      <c r="C266" s="42"/>
      <c r="D266" s="42"/>
      <c r="E266" s="42"/>
      <c r="F266" s="42"/>
    </row>
    <row r="267" spans="1:6">
      <c r="A267" s="42"/>
      <c r="B267" s="90"/>
      <c r="C267" s="42"/>
      <c r="D267" s="42"/>
      <c r="E267" s="42"/>
      <c r="F267" s="42"/>
    </row>
    <row r="268" spans="1:6">
      <c r="A268" s="42"/>
      <c r="B268" s="90"/>
      <c r="C268" s="42"/>
      <c r="D268" s="42"/>
      <c r="E268" s="42"/>
      <c r="F268" s="42"/>
    </row>
    <row r="269" spans="1:6">
      <c r="A269" s="42"/>
      <c r="B269" s="90"/>
      <c r="C269" s="42"/>
      <c r="D269" s="42"/>
      <c r="E269" s="42"/>
      <c r="F269" s="42"/>
    </row>
    <row r="270" spans="1:6">
      <c r="A270" s="42"/>
      <c r="B270" s="90"/>
      <c r="C270" s="42"/>
      <c r="D270" s="42"/>
      <c r="E270" s="42"/>
      <c r="F270" s="42"/>
    </row>
    <row r="271" spans="1:6">
      <c r="A271" s="42"/>
      <c r="B271" s="90"/>
      <c r="C271" s="42"/>
      <c r="D271" s="42"/>
      <c r="E271" s="42"/>
      <c r="F271" s="42"/>
    </row>
    <row r="272" spans="1:6">
      <c r="A272" s="42"/>
      <c r="B272" s="90"/>
      <c r="C272" s="42"/>
      <c r="D272" s="42"/>
      <c r="E272" s="42"/>
      <c r="F272" s="42"/>
    </row>
    <row r="273" spans="1:6">
      <c r="A273" s="42"/>
      <c r="B273" s="90"/>
      <c r="C273" s="42"/>
      <c r="D273" s="42"/>
      <c r="E273" s="42"/>
      <c r="F273" s="42"/>
    </row>
    <row r="274" spans="1:6">
      <c r="A274" s="42"/>
      <c r="B274" s="90"/>
      <c r="C274" s="42"/>
      <c r="D274" s="42"/>
      <c r="E274" s="42"/>
      <c r="F274" s="42"/>
    </row>
    <row r="275" spans="1:6">
      <c r="A275" s="42"/>
      <c r="B275" s="90"/>
      <c r="C275" s="42"/>
      <c r="D275" s="42"/>
      <c r="E275" s="42"/>
      <c r="F275" s="42"/>
    </row>
    <row r="276" spans="1:6">
      <c r="A276" s="42"/>
      <c r="B276" s="90"/>
      <c r="C276" s="42"/>
      <c r="D276" s="42"/>
      <c r="E276" s="42"/>
      <c r="F276" s="42"/>
    </row>
    <row r="277" spans="1:6">
      <c r="A277" s="42"/>
      <c r="B277" s="90"/>
      <c r="C277" s="42"/>
      <c r="D277" s="42"/>
      <c r="E277" s="42"/>
      <c r="F277" s="42"/>
    </row>
    <row r="278" spans="1:6">
      <c r="A278" s="42"/>
      <c r="B278" s="90"/>
      <c r="C278" s="42"/>
      <c r="D278" s="42"/>
      <c r="E278" s="42"/>
      <c r="F278" s="42"/>
    </row>
    <row r="279" spans="1:6">
      <c r="A279" s="42"/>
      <c r="B279" s="90"/>
      <c r="C279" s="42"/>
      <c r="D279" s="42"/>
      <c r="E279" s="42"/>
      <c r="F279" s="42"/>
    </row>
    <row r="280" spans="1:6">
      <c r="A280" s="42"/>
      <c r="B280" s="90"/>
      <c r="C280" s="42"/>
      <c r="D280" s="42"/>
      <c r="E280" s="42"/>
      <c r="F280" s="42"/>
    </row>
    <row r="281" spans="1:6">
      <c r="A281" s="42"/>
      <c r="B281" s="90"/>
      <c r="C281" s="42"/>
      <c r="D281" s="42"/>
      <c r="E281" s="42"/>
      <c r="F281" s="42"/>
    </row>
    <row r="282" spans="1:6">
      <c r="A282" s="42"/>
      <c r="B282" s="90"/>
      <c r="C282" s="42"/>
      <c r="D282" s="42"/>
      <c r="E282" s="42"/>
      <c r="F282" s="42"/>
    </row>
    <row r="283" spans="1:6">
      <c r="A283" s="42"/>
      <c r="B283" s="90"/>
      <c r="C283" s="42"/>
      <c r="D283" s="42"/>
      <c r="E283" s="42"/>
      <c r="F283" s="42"/>
    </row>
    <row r="284" spans="1:6">
      <c r="A284" s="42"/>
      <c r="B284" s="90"/>
      <c r="C284" s="42"/>
      <c r="D284" s="42"/>
      <c r="E284" s="42"/>
      <c r="F284" s="42"/>
    </row>
    <row r="285" spans="1:6">
      <c r="A285" s="42"/>
      <c r="B285" s="90"/>
      <c r="C285" s="42"/>
      <c r="D285" s="42"/>
      <c r="E285" s="42"/>
      <c r="F285" s="42"/>
    </row>
    <row r="286" spans="1:6">
      <c r="A286" s="42"/>
      <c r="B286" s="90"/>
      <c r="C286" s="42"/>
      <c r="D286" s="42"/>
      <c r="E286" s="42"/>
      <c r="F286" s="42"/>
    </row>
    <row r="287" spans="1:6">
      <c r="A287" s="42"/>
      <c r="B287" s="90"/>
      <c r="C287" s="42"/>
      <c r="D287" s="42"/>
      <c r="E287" s="42"/>
      <c r="F287" s="42"/>
    </row>
    <row r="288" spans="1:6">
      <c r="A288" s="42"/>
      <c r="B288" s="90"/>
      <c r="C288" s="42"/>
      <c r="D288" s="42"/>
      <c r="E288" s="42"/>
      <c r="F288" s="42"/>
    </row>
    <row r="289" spans="1:6">
      <c r="A289" s="42"/>
      <c r="B289" s="90"/>
      <c r="C289" s="42"/>
      <c r="D289" s="42"/>
      <c r="E289" s="42"/>
      <c r="F289" s="42"/>
    </row>
    <row r="290" spans="1:6">
      <c r="A290" s="42"/>
      <c r="B290" s="90"/>
      <c r="C290" s="42"/>
      <c r="D290" s="42"/>
      <c r="E290" s="42"/>
      <c r="F290" s="42"/>
    </row>
    <row r="291" spans="1:6">
      <c r="A291" s="42"/>
      <c r="B291" s="90"/>
      <c r="C291" s="42"/>
      <c r="D291" s="42"/>
      <c r="E291" s="42"/>
      <c r="F291" s="42"/>
    </row>
    <row r="292" spans="1:6">
      <c r="A292" s="42"/>
      <c r="B292" s="90"/>
      <c r="C292" s="42"/>
      <c r="D292" s="42"/>
      <c r="E292" s="42"/>
      <c r="F292" s="42"/>
    </row>
    <row r="293" spans="1:6">
      <c r="A293" s="42"/>
      <c r="B293" s="90"/>
      <c r="C293" s="42"/>
      <c r="D293" s="42"/>
      <c r="E293" s="42"/>
      <c r="F293" s="42"/>
    </row>
    <row r="294" spans="1:6">
      <c r="A294" s="42"/>
      <c r="B294" s="90"/>
      <c r="C294" s="42"/>
      <c r="D294" s="42"/>
      <c r="E294" s="42"/>
      <c r="F294" s="42"/>
    </row>
    <row r="295" spans="1:6">
      <c r="A295" s="42"/>
      <c r="B295" s="90"/>
      <c r="C295" s="42"/>
      <c r="D295" s="42"/>
      <c r="E295" s="42"/>
      <c r="F295" s="42"/>
    </row>
    <row r="296" spans="1:6">
      <c r="A296" s="42"/>
      <c r="B296" s="90"/>
      <c r="C296" s="42"/>
      <c r="D296" s="42"/>
      <c r="E296" s="42"/>
      <c r="F296" s="42"/>
    </row>
    <row r="297" spans="1:6">
      <c r="A297" s="42"/>
      <c r="B297" s="90"/>
      <c r="C297" s="42"/>
      <c r="D297" s="42"/>
      <c r="E297" s="42"/>
      <c r="F297" s="42"/>
    </row>
    <row r="298" spans="1:6">
      <c r="A298" s="42"/>
      <c r="B298" s="90"/>
      <c r="C298" s="42"/>
      <c r="D298" s="42"/>
      <c r="E298" s="42"/>
      <c r="F298" s="42"/>
    </row>
    <row r="299" spans="1:6">
      <c r="A299" s="42"/>
      <c r="B299" s="90"/>
      <c r="C299" s="42"/>
      <c r="D299" s="42"/>
      <c r="E299" s="42"/>
      <c r="F299" s="42"/>
    </row>
    <row r="300" spans="1:6">
      <c r="A300" s="42"/>
      <c r="B300" s="90"/>
      <c r="C300" s="42"/>
      <c r="D300" s="42"/>
      <c r="E300" s="42"/>
      <c r="F300" s="42"/>
    </row>
    <row r="301" spans="1:6">
      <c r="A301" s="42"/>
      <c r="B301" s="90"/>
      <c r="C301" s="42"/>
      <c r="D301" s="42"/>
      <c r="E301" s="42"/>
      <c r="F301" s="42"/>
    </row>
    <row r="302" spans="1:6">
      <c r="A302" s="42"/>
      <c r="B302" s="90"/>
      <c r="C302" s="42"/>
      <c r="D302" s="42"/>
      <c r="E302" s="42"/>
      <c r="F302" s="42"/>
    </row>
    <row r="303" spans="1:6">
      <c r="A303" s="42"/>
      <c r="B303" s="90"/>
      <c r="C303" s="42"/>
      <c r="D303" s="42"/>
      <c r="E303" s="42"/>
      <c r="F303" s="42"/>
    </row>
    <row r="304" spans="1:6">
      <c r="A304" s="42"/>
      <c r="B304" s="90"/>
      <c r="C304" s="42"/>
      <c r="D304" s="42"/>
      <c r="E304" s="42"/>
      <c r="F304" s="42"/>
    </row>
    <row r="305" spans="1:6">
      <c r="A305" s="42"/>
      <c r="B305" s="90"/>
      <c r="C305" s="42"/>
      <c r="D305" s="42"/>
      <c r="E305" s="42"/>
      <c r="F305" s="42"/>
    </row>
    <row r="306" spans="1:6">
      <c r="A306" s="42"/>
      <c r="B306" s="90"/>
      <c r="C306" s="42"/>
      <c r="D306" s="42"/>
      <c r="E306" s="42"/>
      <c r="F306" s="42"/>
    </row>
    <row r="307" spans="1:6">
      <c r="A307" s="42"/>
      <c r="B307" s="90"/>
      <c r="C307" s="42"/>
      <c r="D307" s="42"/>
      <c r="E307" s="42"/>
      <c r="F307" s="42"/>
    </row>
    <row r="308" spans="1:6">
      <c r="A308" s="42"/>
      <c r="B308" s="90"/>
      <c r="C308" s="42"/>
      <c r="D308" s="42"/>
      <c r="E308" s="42"/>
      <c r="F308" s="42"/>
    </row>
    <row r="309" spans="1:6">
      <c r="A309" s="42"/>
      <c r="B309" s="90"/>
      <c r="C309" s="42"/>
      <c r="D309" s="42"/>
      <c r="E309" s="42"/>
      <c r="F309" s="42"/>
    </row>
    <row r="310" spans="1:6">
      <c r="A310" s="42"/>
      <c r="B310" s="90"/>
      <c r="C310" s="42"/>
      <c r="D310" s="42"/>
      <c r="E310" s="42"/>
      <c r="F310" s="42"/>
    </row>
    <row r="311" spans="1:6">
      <c r="A311" s="42"/>
      <c r="B311" s="90"/>
      <c r="C311" s="42"/>
      <c r="D311" s="42"/>
      <c r="E311" s="42"/>
      <c r="F311" s="42"/>
    </row>
    <row r="312" spans="1:6">
      <c r="A312" s="42"/>
      <c r="B312" s="90"/>
      <c r="C312" s="42"/>
      <c r="D312" s="42"/>
      <c r="E312" s="42"/>
      <c r="F312" s="42"/>
    </row>
    <row r="313" spans="1:6">
      <c r="A313" s="42"/>
      <c r="B313" s="90"/>
      <c r="C313" s="42"/>
      <c r="D313" s="42"/>
      <c r="E313" s="42"/>
      <c r="F313" s="42"/>
    </row>
    <row r="314" spans="1:6">
      <c r="A314" s="42"/>
      <c r="B314" s="90"/>
      <c r="C314" s="42"/>
      <c r="D314" s="42"/>
      <c r="E314" s="42"/>
      <c r="F314" s="42"/>
    </row>
    <row r="315" spans="1:6">
      <c r="A315" s="42"/>
      <c r="B315" s="90"/>
      <c r="C315" s="42"/>
      <c r="D315" s="42"/>
      <c r="E315" s="42"/>
      <c r="F315" s="42"/>
    </row>
    <row r="316" spans="1:6">
      <c r="A316" s="42"/>
      <c r="B316" s="90"/>
      <c r="C316" s="42"/>
      <c r="D316" s="42"/>
      <c r="E316" s="42"/>
      <c r="F316" s="42"/>
    </row>
    <row r="317" spans="1:6">
      <c r="A317" s="42"/>
      <c r="B317" s="90"/>
      <c r="C317" s="42"/>
      <c r="D317" s="42"/>
      <c r="E317" s="42"/>
      <c r="F317" s="42"/>
    </row>
    <row r="318" spans="1:6">
      <c r="A318" s="42"/>
      <c r="B318" s="90"/>
      <c r="C318" s="42"/>
      <c r="D318" s="42"/>
      <c r="E318" s="42"/>
      <c r="F318" s="42"/>
    </row>
    <row r="319" spans="1:6">
      <c r="A319" s="42"/>
      <c r="B319" s="90"/>
      <c r="C319" s="42"/>
      <c r="D319" s="42"/>
      <c r="E319" s="42"/>
      <c r="F319" s="42"/>
    </row>
    <row r="320" spans="1:6">
      <c r="A320" s="42"/>
      <c r="B320" s="90"/>
      <c r="C320" s="42"/>
      <c r="D320" s="42"/>
      <c r="E320" s="42"/>
      <c r="F320" s="42"/>
    </row>
    <row r="321" spans="1:6">
      <c r="A321" s="42"/>
      <c r="B321" s="90"/>
      <c r="C321" s="42"/>
      <c r="D321" s="42"/>
      <c r="E321" s="42"/>
      <c r="F321" s="42"/>
    </row>
    <row r="322" spans="1:6">
      <c r="A322" s="42"/>
      <c r="B322" s="90"/>
      <c r="C322" s="42"/>
      <c r="D322" s="42"/>
      <c r="E322" s="42"/>
      <c r="F322" s="42"/>
    </row>
    <row r="323" spans="1:6">
      <c r="A323" s="42"/>
      <c r="B323" s="90"/>
      <c r="C323" s="42"/>
      <c r="D323" s="42"/>
      <c r="E323" s="42"/>
      <c r="F323" s="42"/>
    </row>
    <row r="324" spans="1:6">
      <c r="A324" s="42"/>
      <c r="B324" s="90"/>
      <c r="C324" s="42"/>
      <c r="D324" s="42"/>
      <c r="E324" s="42"/>
      <c r="F324" s="42"/>
    </row>
    <row r="325" spans="1:6">
      <c r="A325" s="42"/>
      <c r="B325" s="90"/>
      <c r="C325" s="42"/>
      <c r="D325" s="42"/>
      <c r="E325" s="42"/>
      <c r="F325" s="42"/>
    </row>
    <row r="326" spans="1:6">
      <c r="A326" s="42"/>
      <c r="B326" s="90"/>
      <c r="C326" s="42"/>
      <c r="D326" s="42"/>
      <c r="E326" s="42"/>
      <c r="F326" s="42"/>
    </row>
    <row r="327" spans="1:6">
      <c r="A327" s="42"/>
      <c r="B327" s="90"/>
      <c r="C327" s="42"/>
      <c r="D327" s="42"/>
      <c r="E327" s="42"/>
      <c r="F327" s="42"/>
    </row>
    <row r="328" spans="1:6">
      <c r="A328" s="42"/>
      <c r="B328" s="90"/>
      <c r="C328" s="42"/>
      <c r="D328" s="42"/>
      <c r="E328" s="42"/>
      <c r="F328" s="42"/>
    </row>
    <row r="329" spans="1:6">
      <c r="A329" s="42"/>
      <c r="B329" s="90"/>
      <c r="C329" s="42"/>
      <c r="D329" s="42"/>
      <c r="E329" s="42"/>
      <c r="F329" s="42"/>
    </row>
  </sheetData>
  <sheetProtection password="CF7A" sheet="1" objects="1" scenarios="1"/>
  <mergeCells count="7">
    <mergeCell ref="C111:F111"/>
    <mergeCell ref="C109:F109"/>
    <mergeCell ref="A107:F107"/>
    <mergeCell ref="A1:E1"/>
    <mergeCell ref="A109:B109"/>
    <mergeCell ref="A3:B3"/>
    <mergeCell ref="A4:B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19685039370078741" right="0.19685039370078741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_1_0011</vt:lpstr>
      <vt:lpstr>'справка №4-ОСК'!Print_Area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Galia Ilieva</cp:lastModifiedBy>
  <cp:lastPrinted>2018-03-30T10:00:47Z</cp:lastPrinted>
  <dcterms:created xsi:type="dcterms:W3CDTF">2000-06-29T12:02:40Z</dcterms:created>
  <dcterms:modified xsi:type="dcterms:W3CDTF">2021-03-24T13:36:41Z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726983382</vt:i4>
  </property>
  <property fmtid="{D5CDD505-2E9C-101B-9397-08002B2CF9AE}" pid="3" name="_EmailSubject">
    <vt:lpwstr>Za testvane</vt:lpwstr>
  </property>
  <property fmtid="{D5CDD505-2E9C-101B-9397-08002B2CF9AE}" pid="4" name="_AuthorEmail">
    <vt:lpwstr>mirova_k@fsc.bg</vt:lpwstr>
  </property>
  <property fmtid="{D5CDD505-2E9C-101B-9397-08002B2CF9AE}" pid="5" name="_AuthorEmailDisplayName">
    <vt:lpwstr>Kristelina Mirova</vt:lpwstr>
  </property>
  <property fmtid="{D5CDD505-2E9C-101B-9397-08002B2CF9AE}" pid="6" name="_ReviewingToolsShownOnce">
    <vt:lpwstr/>
  </property>
</Properties>
</file>