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30" yWindow="135" windowWidth="15240" windowHeight="8610" tabRatio="571" activeTab="1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7" sheetId="7" r:id="rId6"/>
    <sheet name="справка №6" sheetId="6" r:id="rId7"/>
    <sheet name="справка №8" sheetId="8" r:id="rId8"/>
    <sheet name="Sheet1" sheetId="9" r:id="rId9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_FilterDatabase" localSheetId="7" hidden="1">'справка №8'!$A$9:$P$9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25725"/>
</workbook>
</file>

<file path=xl/calcChain.xml><?xml version="1.0" encoding="utf-8"?>
<calcChain xmlns="http://schemas.openxmlformats.org/spreadsheetml/2006/main">
  <c r="F19" i="8"/>
  <c r="F18"/>
  <c r="F17"/>
  <c r="F16"/>
  <c r="F15"/>
  <c r="F14"/>
  <c r="F13"/>
  <c r="F12"/>
  <c r="H27" i="1"/>
  <c r="H33" s="1"/>
  <c r="G27"/>
  <c r="G33" s="1"/>
  <c r="H21"/>
  <c r="H25" s="1"/>
  <c r="G21"/>
  <c r="G25" s="1"/>
  <c r="H17"/>
  <c r="G17"/>
  <c r="C39"/>
  <c r="C34"/>
  <c r="C45"/>
  <c r="H49"/>
  <c r="H55" s="1"/>
  <c r="H61"/>
  <c r="H71" s="1"/>
  <c r="H79" s="1"/>
  <c r="D78"/>
  <c r="D84"/>
  <c r="D64"/>
  <c r="D75"/>
  <c r="D91"/>
  <c r="D32"/>
  <c r="D19"/>
  <c r="D27"/>
  <c r="D34"/>
  <c r="D39"/>
  <c r="D45"/>
  <c r="D51"/>
  <c r="D55" s="1"/>
  <c r="G61"/>
  <c r="G71" s="1"/>
  <c r="G79" s="1"/>
  <c r="G49"/>
  <c r="G55" s="1"/>
  <c r="C32"/>
  <c r="C19"/>
  <c r="C27"/>
  <c r="C51"/>
  <c r="C75"/>
  <c r="C64"/>
  <c r="C78"/>
  <c r="C84" s="1"/>
  <c r="C91"/>
  <c r="H13" i="2"/>
  <c r="H24"/>
  <c r="H28" s="1"/>
  <c r="D26"/>
  <c r="D19"/>
  <c r="D35"/>
  <c r="G13"/>
  <c r="G24"/>
  <c r="C26"/>
  <c r="C19"/>
  <c r="C35"/>
  <c r="B3"/>
  <c r="B2"/>
  <c r="H3"/>
  <c r="H2"/>
  <c r="B4"/>
  <c r="B4" i="3"/>
  <c r="D5"/>
  <c r="D4"/>
  <c r="B5"/>
  <c r="B6"/>
  <c r="D42"/>
  <c r="D20"/>
  <c r="D32"/>
  <c r="C20"/>
  <c r="C32"/>
  <c r="C42"/>
  <c r="M4" i="4"/>
  <c r="M3"/>
  <c r="B5"/>
  <c r="B3"/>
  <c r="B4"/>
  <c r="F17"/>
  <c r="M11"/>
  <c r="M12"/>
  <c r="M15"/>
  <c r="M17"/>
  <c r="M21"/>
  <c r="M24"/>
  <c r="M29"/>
  <c r="D17"/>
  <c r="D21"/>
  <c r="D24"/>
  <c r="D11"/>
  <c r="D12"/>
  <c r="D15"/>
  <c r="E11"/>
  <c r="E12"/>
  <c r="E15" s="1"/>
  <c r="E17"/>
  <c r="E21"/>
  <c r="E24"/>
  <c r="F11"/>
  <c r="F12"/>
  <c r="F21"/>
  <c r="F24"/>
  <c r="G11"/>
  <c r="G12"/>
  <c r="G17"/>
  <c r="G21"/>
  <c r="G24"/>
  <c r="H12"/>
  <c r="H15" s="1"/>
  <c r="H29" s="1"/>
  <c r="H32" s="1"/>
  <c r="H17"/>
  <c r="H21"/>
  <c r="H24"/>
  <c r="I16"/>
  <c r="L16" s="1"/>
  <c r="I11"/>
  <c r="I12"/>
  <c r="I17"/>
  <c r="I21"/>
  <c r="I24"/>
  <c r="J11"/>
  <c r="J12"/>
  <c r="J17"/>
  <c r="J21"/>
  <c r="J24"/>
  <c r="J16"/>
  <c r="K17"/>
  <c r="K21"/>
  <c r="K24"/>
  <c r="K12"/>
  <c r="K15" s="1"/>
  <c r="K29" s="1"/>
  <c r="K32" s="1"/>
  <c r="C11"/>
  <c r="C12"/>
  <c r="C17"/>
  <c r="C21"/>
  <c r="C24"/>
  <c r="L13"/>
  <c r="L14"/>
  <c r="L18"/>
  <c r="L19"/>
  <c r="L20"/>
  <c r="L22"/>
  <c r="L23"/>
  <c r="L24"/>
  <c r="L25"/>
  <c r="L26"/>
  <c r="L27"/>
  <c r="L28"/>
  <c r="L30"/>
  <c r="L31"/>
  <c r="M32"/>
  <c r="G39" i="5"/>
  <c r="J39" s="1"/>
  <c r="R39" s="1"/>
  <c r="N39"/>
  <c r="Q39" s="1"/>
  <c r="O3"/>
  <c r="O2"/>
  <c r="C3"/>
  <c r="C2"/>
  <c r="G15"/>
  <c r="J15" s="1"/>
  <c r="R15" s="1"/>
  <c r="N15"/>
  <c r="Q15" s="1"/>
  <c r="D17"/>
  <c r="D25"/>
  <c r="D27"/>
  <c r="D32"/>
  <c r="D38"/>
  <c r="E17"/>
  <c r="E25"/>
  <c r="E27"/>
  <c r="E32"/>
  <c r="E38" s="1"/>
  <c r="F17"/>
  <c r="F25"/>
  <c r="F27"/>
  <c r="F32"/>
  <c r="F38" s="1"/>
  <c r="F40" s="1"/>
  <c r="G17"/>
  <c r="G18"/>
  <c r="G19"/>
  <c r="G25"/>
  <c r="H17"/>
  <c r="H25"/>
  <c r="H27"/>
  <c r="H32"/>
  <c r="H38" s="1"/>
  <c r="H40" s="1"/>
  <c r="I17"/>
  <c r="I25"/>
  <c r="I27"/>
  <c r="I32"/>
  <c r="I38" s="1"/>
  <c r="I40" s="1"/>
  <c r="J17"/>
  <c r="J18"/>
  <c r="J19"/>
  <c r="J25"/>
  <c r="K17"/>
  <c r="K25"/>
  <c r="K27"/>
  <c r="K32"/>
  <c r="K38" s="1"/>
  <c r="L17"/>
  <c r="L40" s="1"/>
  <c r="L25"/>
  <c r="L27"/>
  <c r="L32"/>
  <c r="L38"/>
  <c r="M17"/>
  <c r="M40" s="1"/>
  <c r="M25"/>
  <c r="M27"/>
  <c r="M32"/>
  <c r="M38"/>
  <c r="N17"/>
  <c r="N18"/>
  <c r="N19"/>
  <c r="N25"/>
  <c r="O17"/>
  <c r="O40" s="1"/>
  <c r="O25"/>
  <c r="O27"/>
  <c r="O32"/>
  <c r="O38"/>
  <c r="P17"/>
  <c r="P40" s="1"/>
  <c r="P25"/>
  <c r="P27"/>
  <c r="P32"/>
  <c r="P38"/>
  <c r="Q17"/>
  <c r="Q18"/>
  <c r="Q19"/>
  <c r="Q25"/>
  <c r="R17"/>
  <c r="R18"/>
  <c r="R19"/>
  <c r="R25"/>
  <c r="N28"/>
  <c r="Q28" s="1"/>
  <c r="G28"/>
  <c r="J28" s="1"/>
  <c r="R28" s="1"/>
  <c r="N29"/>
  <c r="Q29"/>
  <c r="G29"/>
  <c r="J29"/>
  <c r="N30"/>
  <c r="Q30"/>
  <c r="G30"/>
  <c r="J30"/>
  <c r="R30" s="1"/>
  <c r="N31"/>
  <c r="Q31" s="1"/>
  <c r="G31"/>
  <c r="J31" s="1"/>
  <c r="R31" s="1"/>
  <c r="N33"/>
  <c r="Q33" s="1"/>
  <c r="G33"/>
  <c r="J33" s="1"/>
  <c r="R33" s="1"/>
  <c r="N34"/>
  <c r="Q34" s="1"/>
  <c r="G34"/>
  <c r="J34" s="1"/>
  <c r="R34" s="1"/>
  <c r="N35"/>
  <c r="Q35"/>
  <c r="G35"/>
  <c r="J35"/>
  <c r="N36"/>
  <c r="Q36"/>
  <c r="G36"/>
  <c r="J36"/>
  <c r="R36" s="1"/>
  <c r="N37"/>
  <c r="Q37" s="1"/>
  <c r="G37"/>
  <c r="J37" s="1"/>
  <c r="R37" s="1"/>
  <c r="G20"/>
  <c r="G21"/>
  <c r="G22"/>
  <c r="G23"/>
  <c r="G24"/>
  <c r="G27"/>
  <c r="G16"/>
  <c r="J16" s="1"/>
  <c r="J20"/>
  <c r="R20" s="1"/>
  <c r="J21"/>
  <c r="J22"/>
  <c r="J23"/>
  <c r="J24"/>
  <c r="R24" s="1"/>
  <c r="J27"/>
  <c r="N20"/>
  <c r="N21"/>
  <c r="N22"/>
  <c r="Q22" s="1"/>
  <c r="R22" s="1"/>
  <c r="N23"/>
  <c r="N24"/>
  <c r="N27"/>
  <c r="N16"/>
  <c r="Q16" s="1"/>
  <c r="Q20"/>
  <c r="Q21"/>
  <c r="Q23"/>
  <c r="Q24"/>
  <c r="Q27"/>
  <c r="G10"/>
  <c r="G11"/>
  <c r="G12"/>
  <c r="G13"/>
  <c r="G14"/>
  <c r="G9"/>
  <c r="J10"/>
  <c r="N10"/>
  <c r="Q10" s="1"/>
  <c r="R10" s="1"/>
  <c r="J11"/>
  <c r="N11"/>
  <c r="Q11"/>
  <c r="J12"/>
  <c r="N12"/>
  <c r="Q12" s="1"/>
  <c r="R12" s="1"/>
  <c r="J13"/>
  <c r="N13"/>
  <c r="Q13"/>
  <c r="J14"/>
  <c r="N14"/>
  <c r="Q14" s="1"/>
  <c r="R14" s="1"/>
  <c r="J9"/>
  <c r="N9"/>
  <c r="Q9"/>
  <c r="B4" i="6"/>
  <c r="B3"/>
  <c r="E4"/>
  <c r="E3"/>
  <c r="F71"/>
  <c r="E72"/>
  <c r="E73"/>
  <c r="E74"/>
  <c r="D71"/>
  <c r="F75"/>
  <c r="E76"/>
  <c r="E78"/>
  <c r="D75"/>
  <c r="F80"/>
  <c r="E81"/>
  <c r="E82"/>
  <c r="E83"/>
  <c r="E84"/>
  <c r="E80"/>
  <c r="D80"/>
  <c r="F90"/>
  <c r="F85" s="1"/>
  <c r="F96" s="1"/>
  <c r="F97" s="1"/>
  <c r="E86"/>
  <c r="E87"/>
  <c r="E88"/>
  <c r="E89"/>
  <c r="E91"/>
  <c r="E92"/>
  <c r="E93"/>
  <c r="E94"/>
  <c r="D90"/>
  <c r="D85"/>
  <c r="F56"/>
  <c r="F52"/>
  <c r="E95"/>
  <c r="C56"/>
  <c r="C52"/>
  <c r="D56"/>
  <c r="D52"/>
  <c r="E68"/>
  <c r="C90"/>
  <c r="C85"/>
  <c r="C71"/>
  <c r="C75"/>
  <c r="C80"/>
  <c r="D16"/>
  <c r="C16"/>
  <c r="C19" s="1"/>
  <c r="F103"/>
  <c r="F104"/>
  <c r="F105"/>
  <c r="F102"/>
  <c r="E54"/>
  <c r="E55"/>
  <c r="E57"/>
  <c r="E58"/>
  <c r="E59"/>
  <c r="E60"/>
  <c r="E61"/>
  <c r="E62"/>
  <c r="E63"/>
  <c r="E64"/>
  <c r="E65"/>
  <c r="E77"/>
  <c r="E79"/>
  <c r="E52"/>
  <c r="E53"/>
  <c r="C24"/>
  <c r="C43" s="1"/>
  <c r="C38"/>
  <c r="E12"/>
  <c r="E13"/>
  <c r="E14"/>
  <c r="E15"/>
  <c r="E9"/>
  <c r="E29"/>
  <c r="E27"/>
  <c r="E24" s="1"/>
  <c r="E43" s="1"/>
  <c r="E25"/>
  <c r="E26"/>
  <c r="E28"/>
  <c r="E30"/>
  <c r="E31"/>
  <c r="E37"/>
  <c r="E36"/>
  <c r="E35"/>
  <c r="E34"/>
  <c r="E33"/>
  <c r="E42"/>
  <c r="E40"/>
  <c r="E39"/>
  <c r="E41"/>
  <c r="E32"/>
  <c r="E21"/>
  <c r="C11"/>
  <c r="C33"/>
  <c r="D24"/>
  <c r="D43" s="1"/>
  <c r="D44" s="1"/>
  <c r="D33"/>
  <c r="D38"/>
  <c r="D11"/>
  <c r="D19"/>
  <c r="E20"/>
  <c r="D105"/>
  <c r="E105"/>
  <c r="C105"/>
  <c r="E17"/>
  <c r="E18"/>
  <c r="I5" i="7"/>
  <c r="I4"/>
  <c r="B5"/>
  <c r="B4"/>
  <c r="I13"/>
  <c r="I14"/>
  <c r="I15"/>
  <c r="I16"/>
  <c r="F17"/>
  <c r="G17"/>
  <c r="H17"/>
  <c r="I17"/>
  <c r="I19"/>
  <c r="I20"/>
  <c r="I21"/>
  <c r="I22"/>
  <c r="I23"/>
  <c r="I24"/>
  <c r="I25"/>
  <c r="F26"/>
  <c r="G26"/>
  <c r="H26"/>
  <c r="I12"/>
  <c r="E26"/>
  <c r="D26"/>
  <c r="E17"/>
  <c r="D17"/>
  <c r="C26"/>
  <c r="C17"/>
  <c r="F6" i="8"/>
  <c r="F5"/>
  <c r="B6"/>
  <c r="B5"/>
  <c r="C131"/>
  <c r="F147"/>
  <c r="F146"/>
  <c r="F145"/>
  <c r="F144"/>
  <c r="F143"/>
  <c r="F142"/>
  <c r="F141"/>
  <c r="F140"/>
  <c r="F139"/>
  <c r="F138"/>
  <c r="F137"/>
  <c r="F136"/>
  <c r="F135"/>
  <c r="F134"/>
  <c r="F133"/>
  <c r="F130"/>
  <c r="F129"/>
  <c r="F128"/>
  <c r="F127"/>
  <c r="F126"/>
  <c r="F125"/>
  <c r="F124"/>
  <c r="F123"/>
  <c r="F122"/>
  <c r="F121"/>
  <c r="F120"/>
  <c r="F119"/>
  <c r="F118"/>
  <c r="F117"/>
  <c r="F116"/>
  <c r="F113"/>
  <c r="F112"/>
  <c r="F111"/>
  <c r="F110"/>
  <c r="F109"/>
  <c r="F108"/>
  <c r="F107"/>
  <c r="F106"/>
  <c r="F105"/>
  <c r="F104"/>
  <c r="F103"/>
  <c r="F102"/>
  <c r="F101"/>
  <c r="F100"/>
  <c r="F99"/>
  <c r="F96"/>
  <c r="F95"/>
  <c r="F94"/>
  <c r="F93"/>
  <c r="F92"/>
  <c r="F91"/>
  <c r="F90"/>
  <c r="F89"/>
  <c r="F88"/>
  <c r="F87"/>
  <c r="F86"/>
  <c r="F85"/>
  <c r="F84"/>
  <c r="F83"/>
  <c r="F82"/>
  <c r="F77"/>
  <c r="F76"/>
  <c r="F75"/>
  <c r="F74"/>
  <c r="F73"/>
  <c r="F72"/>
  <c r="F71"/>
  <c r="F70"/>
  <c r="F69"/>
  <c r="F68"/>
  <c r="F67"/>
  <c r="F66"/>
  <c r="F65"/>
  <c r="F64"/>
  <c r="F63"/>
  <c r="F78" s="1"/>
  <c r="F79" s="1"/>
  <c r="F60"/>
  <c r="F59"/>
  <c r="F58"/>
  <c r="F57"/>
  <c r="F56"/>
  <c r="F55"/>
  <c r="F54"/>
  <c r="F53"/>
  <c r="F52"/>
  <c r="F51"/>
  <c r="F50"/>
  <c r="F49"/>
  <c r="F48"/>
  <c r="F47"/>
  <c r="F46"/>
  <c r="F61"/>
  <c r="F43"/>
  <c r="F42"/>
  <c r="F41"/>
  <c r="F40"/>
  <c r="F39"/>
  <c r="F38"/>
  <c r="F37"/>
  <c r="F36"/>
  <c r="F35"/>
  <c r="F34"/>
  <c r="F33"/>
  <c r="F32"/>
  <c r="F31"/>
  <c r="F30"/>
  <c r="F29"/>
  <c r="F44" s="1"/>
  <c r="F20"/>
  <c r="F21"/>
  <c r="F22"/>
  <c r="F23"/>
  <c r="F24"/>
  <c r="F25"/>
  <c r="F26"/>
  <c r="C148"/>
  <c r="C114"/>
  <c r="C97"/>
  <c r="F148"/>
  <c r="E148"/>
  <c r="F131"/>
  <c r="F149" s="1"/>
  <c r="E131"/>
  <c r="F114"/>
  <c r="E114"/>
  <c r="F97"/>
  <c r="E97"/>
  <c r="C27"/>
  <c r="C78"/>
  <c r="C61"/>
  <c r="C44"/>
  <c r="C79"/>
  <c r="E78"/>
  <c r="E61"/>
  <c r="E44"/>
  <c r="E79" s="1"/>
  <c r="E27"/>
  <c r="F27"/>
  <c r="E149"/>
  <c r="J15" i="4"/>
  <c r="C15"/>
  <c r="C29" s="1"/>
  <c r="I26" i="7"/>
  <c r="E11" i="6"/>
  <c r="R9" i="5"/>
  <c r="R13"/>
  <c r="R11"/>
  <c r="R27"/>
  <c r="R23"/>
  <c r="R21"/>
  <c r="G28" i="2"/>
  <c r="G33" s="1"/>
  <c r="C149" i="8"/>
  <c r="E38" i="6"/>
  <c r="E16"/>
  <c r="C96"/>
  <c r="F66"/>
  <c r="D96"/>
  <c r="E90"/>
  <c r="E75"/>
  <c r="G32" i="5"/>
  <c r="J32" s="1"/>
  <c r="R32" s="1"/>
  <c r="L21" i="4"/>
  <c r="C55" i="1"/>
  <c r="C43" i="3"/>
  <c r="C45" s="1"/>
  <c r="D43"/>
  <c r="D45" s="1"/>
  <c r="D28" i="2"/>
  <c r="H30" s="1"/>
  <c r="J29" i="4"/>
  <c r="J32" s="1"/>
  <c r="I15"/>
  <c r="G15"/>
  <c r="F15"/>
  <c r="F29" s="1"/>
  <c r="F32" s="1"/>
  <c r="D29"/>
  <c r="D32" s="1"/>
  <c r="C28" i="2"/>
  <c r="C33" s="1"/>
  <c r="D40" i="5"/>
  <c r="E19" i="6"/>
  <c r="E85"/>
  <c r="R35" i="5"/>
  <c r="R29"/>
  <c r="G29" i="4"/>
  <c r="G32" s="1"/>
  <c r="N32" i="5"/>
  <c r="Q32"/>
  <c r="L17" i="4"/>
  <c r="L12"/>
  <c r="C66" i="6" l="1"/>
  <c r="C97" s="1"/>
  <c r="D66"/>
  <c r="E56"/>
  <c r="D93" i="1"/>
  <c r="D94" s="1"/>
  <c r="H36"/>
  <c r="H94" s="1"/>
  <c r="I29" i="4"/>
  <c r="I32" s="1"/>
  <c r="G36" i="1"/>
  <c r="E44" i="6"/>
  <c r="C44"/>
  <c r="D33" i="2"/>
  <c r="C93" i="1"/>
  <c r="C94" s="1"/>
  <c r="C30" i="2"/>
  <c r="G30"/>
  <c r="C39"/>
  <c r="G34"/>
  <c r="C42"/>
  <c r="C34"/>
  <c r="E71" i="6"/>
  <c r="E96" s="1"/>
  <c r="L11" i="4"/>
  <c r="K40" i="5"/>
  <c r="N38"/>
  <c r="E40"/>
  <c r="G38"/>
  <c r="L15" i="4"/>
  <c r="E29"/>
  <c r="E32" s="1"/>
  <c r="C32"/>
  <c r="E66" i="6"/>
  <c r="D97"/>
  <c r="H33" i="2"/>
  <c r="D30"/>
  <c r="R16" i="5"/>
  <c r="G94" i="1"/>
  <c r="G39" i="2" l="1"/>
  <c r="G41" s="1"/>
  <c r="E97" i="6"/>
  <c r="L32" i="4"/>
  <c r="L29"/>
  <c r="D39" i="2"/>
  <c r="D34"/>
  <c r="H34"/>
  <c r="H39" s="1"/>
  <c r="G40" i="5"/>
  <c r="J38"/>
  <c r="Q38"/>
  <c r="Q40" s="1"/>
  <c r="N40"/>
  <c r="C41" i="2" l="1"/>
  <c r="G42"/>
  <c r="H42"/>
  <c r="D41"/>
  <c r="H41"/>
  <c r="D42"/>
  <c r="R38" i="5"/>
  <c r="R40" s="1"/>
  <c r="J40"/>
</calcChain>
</file>

<file path=xl/sharedStrings.xml><?xml version="1.0" encoding="utf-8"?>
<sst xmlns="http://schemas.openxmlformats.org/spreadsheetml/2006/main" count="1071" uniqueCount="880">
  <si>
    <t xml:space="preserve"> СЧЕТОВОДЕН  БАЛАНС </t>
  </si>
  <si>
    <t xml:space="preserve">Име на отчитащото се предприятие: </t>
  </si>
  <si>
    <t>ЕИК по БУЛСТАТ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</si>
  <si>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</si>
  <si>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</si>
  <si>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</si>
  <si>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</si>
  <si>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</si>
  <si>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</si>
  <si>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</si>
  <si>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</si>
  <si>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</si>
  <si>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</si>
  <si>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</si>
  <si>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</si>
  <si>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</si>
  <si>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</si>
  <si>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</si>
  <si>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</si>
  <si>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</si>
  <si>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</si>
  <si>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</si>
  <si>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</si>
  <si>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</si>
  <si>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</si>
  <si>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</si>
  <si>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</si>
  <si>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</si>
  <si>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</si>
  <si>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</si>
  <si>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</si>
  <si>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</si>
  <si>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</si>
  <si>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</si>
  <si>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</si>
  <si>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</si>
  <si>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</si>
  <si>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</si>
  <si>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</si>
  <si>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</si>
  <si>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</si>
  <si>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</si>
  <si>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</si>
  <si>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</si>
  <si>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</si>
  <si>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</si>
  <si>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</si>
  <si>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</si>
  <si>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</si>
  <si>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</si>
  <si>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</si>
  <si>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</si>
  <si>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</si>
  <si>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</si>
  <si>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</si>
  <si>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</si>
  <si>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</si>
  <si>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</si>
  <si>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</si>
  <si>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</si>
  <si>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</si>
  <si>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</si>
  <si>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</si>
  <si>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</si>
  <si>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</si>
  <si>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</si>
  <si>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</si>
  <si>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</si>
  <si>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</si>
  <si>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</si>
  <si>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</si>
  <si>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</si>
  <si>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</si>
  <si>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</si>
  <si>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</si>
  <si>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</si>
  <si>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</si>
  <si>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</si>
  <si>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</si>
  <si>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</si>
  <si>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</si>
  <si>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</si>
  <si>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</si>
  <si>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</si>
  <si>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</si>
  <si>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</si>
  <si>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</si>
  <si>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</si>
  <si>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</si>
  <si>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</si>
  <si>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</si>
  <si>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</si>
  <si>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</si>
  <si>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</si>
  <si>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</si>
  <si>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</si>
  <si>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</si>
  <si>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</si>
  <si>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</si>
  <si>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</si>
  <si>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</si>
  <si>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</si>
  <si>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</si>
  <si>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</si>
  <si>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</si>
  <si>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</si>
  <si>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</si>
  <si>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</si>
  <si>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</si>
  <si>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</si>
  <si>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</si>
  <si>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</si>
  <si>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</si>
  <si>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</si>
  <si>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</si>
  <si>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</si>
  <si>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</si>
  <si>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</si>
  <si>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</si>
  <si>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</si>
  <si>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</si>
  <si>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</si>
  <si>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</si>
  <si>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</si>
  <si>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</si>
  <si>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</si>
  <si>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</si>
  <si>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</si>
  <si>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</si>
  <si>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</si>
  <si>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</si>
  <si>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</si>
  <si>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</si>
  <si>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</si>
  <si>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</si>
  <si>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</si>
  <si>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</si>
  <si>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</si>
  <si>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</si>
  <si>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</si>
  <si>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</si>
  <si>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</si>
  <si>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</si>
  <si>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</si>
  <si>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</si>
  <si>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</si>
  <si>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</si>
  <si>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</si>
  <si>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</si>
  <si>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</si>
  <si>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</si>
  <si>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</si>
  <si>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</si>
  <si>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</si>
  <si>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</si>
  <si>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</si>
  <si>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</si>
  <si>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</si>
  <si>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</si>
  <si>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</si>
  <si>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</si>
  <si>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</si>
  <si>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</si>
  <si>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</si>
  <si>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</si>
  <si>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</si>
  <si>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</si>
  <si>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</si>
  <si>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</si>
  <si>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</si>
  <si>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</si>
  <si>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</si>
  <si>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</si>
  <si>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</si>
  <si>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</si>
  <si>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</si>
  <si>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</si>
  <si>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</si>
  <si>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</si>
  <si>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</si>
  <si>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</si>
  <si>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</si>
  <si>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</si>
  <si>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</si>
  <si>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</si>
  <si>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</si>
  <si>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</si>
  <si>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</si>
  <si>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</si>
  <si>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</si>
  <si>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</si>
  <si>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</si>
  <si>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</si>
  <si>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</si>
  <si>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</si>
  <si>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</si>
  <si>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</si>
  <si>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</si>
  <si>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</si>
  <si>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</si>
  <si>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</si>
  <si>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</si>
  <si>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</si>
  <si>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</si>
  <si>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</si>
  <si>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</si>
  <si>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</si>
  <si>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</si>
  <si>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</si>
  <si>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</si>
  <si>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</si>
  <si>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</si>
  <si>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</si>
  <si>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</si>
  <si>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</si>
  <si>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</si>
  <si>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</si>
  <si>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</si>
  <si>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</si>
  <si>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</si>
  <si>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</si>
  <si>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</si>
  <si>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</si>
  <si>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</si>
  <si>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</si>
  <si>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</si>
  <si>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</si>
  <si>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</si>
  <si>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</si>
  <si>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</si>
  <si>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</si>
  <si>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</si>
  <si>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</si>
  <si>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</si>
  <si>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</si>
  <si>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</si>
  <si>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</si>
  <si>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</si>
  <si>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</si>
  <si>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</si>
  <si>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</si>
  <si>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</si>
  <si>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</si>
  <si>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</si>
  <si>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</si>
  <si>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</si>
  <si>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</si>
  <si>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</si>
  <si>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</si>
  <si>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</si>
  <si>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</si>
  <si>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</si>
  <si>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</si>
  <si>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</si>
  <si>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</si>
  <si>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</si>
  <si>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</si>
  <si>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</si>
  <si>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</si>
  <si>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</si>
  <si>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</si>
  <si>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</si>
  <si>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</si>
  <si>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</si>
  <si>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</si>
  <si>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</si>
  <si>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</si>
  <si>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</si>
  <si>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</si>
  <si>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</si>
  <si>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</si>
  <si>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</si>
  <si>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</si>
  <si>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</si>
  <si>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</si>
  <si>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</si>
  <si>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</si>
  <si>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</si>
  <si>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</si>
  <si>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</si>
  <si>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</si>
  <si>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</si>
  <si>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</si>
  <si>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</si>
  <si>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</si>
  <si>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</si>
  <si>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</si>
  <si>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</si>
  <si>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</si>
  <si>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</si>
  <si>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</si>
  <si>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</si>
  <si>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</si>
  <si>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</si>
  <si>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</si>
  <si>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</si>
  <si>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</si>
  <si>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</si>
  <si>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</si>
  <si>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</si>
  <si>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</si>
  <si>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</si>
  <si>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</si>
  <si>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</si>
  <si>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</si>
  <si>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</si>
  <si>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</si>
  <si>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</si>
  <si>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</si>
  <si>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</si>
  <si>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</si>
  <si>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</si>
  <si>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</si>
  <si>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</si>
  <si>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</si>
  <si>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</si>
  <si>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</si>
  <si>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</si>
  <si>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</si>
  <si>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</si>
  <si>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</si>
  <si>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</si>
  <si>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</si>
  <si>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</si>
  <si>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</si>
  <si>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</si>
  <si>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</si>
  <si>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</si>
  <si>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</si>
  <si>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</si>
  <si>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</si>
  <si>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</si>
  <si>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</si>
  <si>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</si>
  <si>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</si>
  <si>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</si>
  <si>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</si>
  <si>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</si>
  <si>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</si>
  <si>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</si>
  <si>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</si>
  <si>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</si>
  <si>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</si>
  <si>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</si>
  <si>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</si>
  <si>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</si>
  <si>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</si>
  <si>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</si>
  <si>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</si>
  <si>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</si>
  <si>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</si>
  <si>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</si>
  <si>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</si>
  <si>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</si>
  <si>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</si>
  <si>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</si>
  <si>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</si>
  <si>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</si>
  <si>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</si>
  <si>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</si>
  <si>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</si>
  <si>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</si>
  <si>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</si>
  <si>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</si>
  <si>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</si>
  <si>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</si>
  <si>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</si>
  <si>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</si>
  <si>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</si>
  <si>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</si>
  <si>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</si>
  <si>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</si>
  <si>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</si>
  <si>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</si>
  <si>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</si>
  <si>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</si>
  <si>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</si>
  <si>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</si>
  <si>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</si>
  <si>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</si>
  <si>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</si>
  <si>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</si>
  <si>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</si>
  <si>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</si>
  <si>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</si>
  <si>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</si>
  <si>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</si>
  <si>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</si>
  <si>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</si>
  <si>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</si>
  <si>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</si>
  <si>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</si>
  <si>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</si>
  <si>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</si>
  <si>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</si>
  <si>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</si>
  <si>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</si>
  <si>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</si>
  <si>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</si>
  <si>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</si>
  <si>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</si>
  <si>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</si>
  <si>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</si>
  <si>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</si>
  <si>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</si>
  <si>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</si>
  <si>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</si>
  <si>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</si>
  <si>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</si>
  <si>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</si>
  <si>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</si>
  <si>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</si>
  <si>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</si>
  <si>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</si>
  <si>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</si>
  <si>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</si>
  <si>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</si>
  <si>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</si>
  <si>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</si>
  <si>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</si>
  <si>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</si>
  <si>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</si>
  <si>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</si>
  <si>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</si>
  <si>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</si>
  <si>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</si>
  <si>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</si>
  <si>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</si>
  <si>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</si>
  <si>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</si>
  <si>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</si>
  <si>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</si>
  <si>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</si>
  <si>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</si>
  <si>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</si>
  <si>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</si>
  <si>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</si>
  <si>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</si>
  <si>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</si>
  <si>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</si>
  <si>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</si>
  <si>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</si>
  <si>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</si>
  <si>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</si>
  <si>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</si>
  <si>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</si>
  <si>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</si>
  <si>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</si>
  <si>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</si>
  <si>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</si>
  <si>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</si>
  <si>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</si>
  <si>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</si>
  <si>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</si>
  <si>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</si>
  <si>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</si>
  <si>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</si>
  <si>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</si>
  <si>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</si>
  <si>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</si>
  <si>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</si>
  <si>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</si>
  <si>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</si>
  <si>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</si>
  <si>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</si>
  <si>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</si>
  <si>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</si>
  <si>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</si>
  <si>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</si>
  <si>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</si>
  <si>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</si>
  <si>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</si>
  <si>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</si>
  <si>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</si>
  <si>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</si>
  <si>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</si>
  <si>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</si>
  <si>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</si>
  <si>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</si>
  <si>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</si>
  <si>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</si>
  <si>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</si>
  <si>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</si>
  <si>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</si>
  <si>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</si>
  <si>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</si>
  <si>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</si>
  <si>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</si>
  <si>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</si>
  <si>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</si>
  <si>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</si>
  <si>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</si>
  <si>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</si>
  <si>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</si>
  <si>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</si>
  <si>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</si>
  <si>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</si>
  <si>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</si>
  <si>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</si>
  <si>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</si>
  <si>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</si>
  <si>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</si>
  <si>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</si>
  <si>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</si>
  <si>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</si>
  <si>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</si>
  <si>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</si>
  <si>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</si>
  <si>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</si>
  <si>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</si>
  <si>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</si>
  <si>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</si>
  <si>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</si>
  <si>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</si>
  <si>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</si>
  <si>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</si>
  <si>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</si>
  <si>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</si>
  <si>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</si>
  <si>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</si>
  <si>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</si>
  <si>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</si>
  <si>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</si>
  <si>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</si>
  <si>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</si>
  <si>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</si>
  <si>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</si>
  <si>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</si>
  <si>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</si>
  <si>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</si>
  <si>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</si>
  <si>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</si>
  <si>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</si>
  <si>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</si>
  <si>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</si>
  <si>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</si>
  <si>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</si>
  <si>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</si>
  <si>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</si>
  <si>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</si>
  <si>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</si>
  <si>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</si>
  <si>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</si>
  <si>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</si>
  <si>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</si>
  <si>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</si>
  <si>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</si>
  <si>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</si>
  <si>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</si>
  <si>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</si>
  <si>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</si>
  <si>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</si>
  <si>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</si>
  <si>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</si>
  <si>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</si>
  <si>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</si>
  <si>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</si>
  <si>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</si>
  <si>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</si>
  <si>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</si>
  <si>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</si>
  <si>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</si>
  <si>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</si>
  <si>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</si>
  <si>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</si>
  <si>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</si>
  <si>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</si>
  <si>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</si>
  <si>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</si>
  <si>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</si>
  <si>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</si>
  <si>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</si>
  <si>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</si>
  <si>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</si>
  <si>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</si>
  <si>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</si>
  <si>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</si>
  <si>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</si>
  <si>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</si>
  <si>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</si>
  <si>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</si>
  <si>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</si>
  <si>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</si>
  <si>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</si>
  <si>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</si>
  <si>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</si>
  <si>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</si>
  <si>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</si>
  <si>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</si>
  <si>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</si>
  <si>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</si>
  <si>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</si>
  <si>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</si>
  <si>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</si>
  <si>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</si>
  <si>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</si>
  <si>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</si>
  <si>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</si>
  <si>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</si>
  <si>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</si>
  <si>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</si>
  <si>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</si>
  <si>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</si>
  <si>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</si>
  <si>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</si>
  <si>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</si>
  <si>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</si>
  <si>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</si>
  <si>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</si>
  <si>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</si>
  <si>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</si>
  <si>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</si>
  <si>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</si>
  <si>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</si>
  <si>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</si>
  <si>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</si>
  <si>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</si>
  <si>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</si>
  <si>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</si>
  <si>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</si>
  <si>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</si>
  <si>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</si>
  <si>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</si>
  <si>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</si>
  <si>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</si>
  <si>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</si>
  <si>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</si>
  <si>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</si>
  <si>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</si>
  <si>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</si>
  <si>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</si>
  <si>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</si>
  <si>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</si>
  <si>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</si>
  <si>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</si>
  <si>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</si>
  <si>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</si>
  <si>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</si>
  <si>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</si>
  <si>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</si>
  <si>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</si>
  <si>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</si>
  <si>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</si>
  <si>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</si>
  <si>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</si>
  <si>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</si>
  <si>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</si>
  <si>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</si>
  <si>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</si>
  <si>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</si>
  <si>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</si>
  <si>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</si>
  <si>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</si>
  <si>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</si>
  <si>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</si>
  <si>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</si>
  <si>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</si>
  <si>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</si>
  <si>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</si>
  <si>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</si>
  <si>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</si>
  <si>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</si>
  <si>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</si>
  <si>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</si>
  <si>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</si>
  <si>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</si>
  <si>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</si>
  <si>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</si>
  <si>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</si>
  <si>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</si>
  <si>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</si>
  <si>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</si>
  <si>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</si>
  <si>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</si>
  <si>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</si>
  <si>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</si>
  <si>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</si>
  <si>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</si>
  <si>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</si>
  <si>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</si>
  <si>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</si>
  <si>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</si>
  <si>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</si>
  <si>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</si>
  <si>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</si>
  <si>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</si>
  <si>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</si>
  <si>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</si>
  <si>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</si>
  <si>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</si>
  <si>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</si>
  <si>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</si>
  <si>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</si>
  <si>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</si>
  <si>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</si>
  <si>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</si>
  <si>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</si>
  <si>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</si>
  <si>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</si>
  <si>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</si>
  <si>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</si>
  <si>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</si>
  <si>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</si>
  <si>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</si>
  <si>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</si>
  <si>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</si>
  <si>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</si>
  <si>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</si>
  <si>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</si>
  <si>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</si>
  <si>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</si>
  <si>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</si>
  <si>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</si>
  <si>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</si>
  <si>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</si>
  <si>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</si>
  <si>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</si>
  <si>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</si>
  <si>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</si>
  <si>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</si>
  <si>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</si>
  <si>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</si>
  <si>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</si>
  <si>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</si>
  <si>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</si>
  <si>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</si>
  <si>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</si>
  <si>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</si>
  <si>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</si>
  <si>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</si>
  <si>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</si>
  <si>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</si>
  <si>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</si>
  <si>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</si>
  <si>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</si>
  <si>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</si>
  <si>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</si>
  <si>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</si>
  <si>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</si>
  <si>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</si>
  <si>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</si>
  <si>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</si>
  <si>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</si>
  <si>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</si>
  <si>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</si>
  <si>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</si>
  <si>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</si>
  <si>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</si>
  <si>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</si>
  <si>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</si>
  <si>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</si>
  <si>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</si>
  <si>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</si>
  <si>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</si>
  <si>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</si>
  <si>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</si>
  <si>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</si>
  <si>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</si>
  <si>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</si>
  <si>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</si>
  <si>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</si>
  <si>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</si>
  <si>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</si>
  <si>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</si>
  <si>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</si>
  <si>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</si>
  <si>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</si>
  <si>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</si>
  <si>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</si>
  <si>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</si>
  <si>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</si>
  <si>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</si>
  <si>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</si>
  <si>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</si>
  <si>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</si>
  <si>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</si>
  <si>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</si>
  <si>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</si>
  <si>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</si>
  <si>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</si>
  <si>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</si>
  <si>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</si>
  <si>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</si>
  <si>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</si>
  <si>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</si>
  <si>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</si>
  <si>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</si>
  <si>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</si>
  <si>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</si>
  <si>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</si>
  <si>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</si>
  <si>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</si>
  <si>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</si>
  <si>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</si>
  <si>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</si>
  <si>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</si>
  <si>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</si>
  <si>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</si>
  <si>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</si>
  <si>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</si>
  <si>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</si>
  <si>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</si>
  <si>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</si>
  <si>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</si>
  <si>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</si>
  <si>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</si>
  <si>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</si>
  <si>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</si>
  <si>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</si>
  <si>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</si>
  <si>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</si>
  <si>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</si>
  <si>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</si>
  <si>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</si>
  <si>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</si>
  <si>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</si>
  <si>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</si>
  <si>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</si>
  <si>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</si>
  <si>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</si>
  <si>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</si>
  <si>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</si>
  <si>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</si>
  <si>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</si>
  <si>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</si>
  <si>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</si>
  <si>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</si>
  <si>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</si>
  <si>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</si>
  <si>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</si>
  <si>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</si>
  <si>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</si>
  <si>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</si>
  <si>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</si>
  <si>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</si>
  <si>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</si>
  <si>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</si>
  <si>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</si>
  <si>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</si>
  <si>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</si>
  <si>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</si>
  <si>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</si>
  <si>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</si>
  <si>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Съставител: ……………………</t>
  </si>
  <si>
    <t xml:space="preserve">1. Инвестиции в: 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</si>
  <si>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</si>
  <si>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</si>
  <si>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</si>
  <si>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</si>
  <si>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 …………………..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</si>
  <si>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</si>
  <si>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</si>
  <si>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</si>
  <si>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</si>
  <si>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</si>
  <si>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1199-1</t>
  </si>
  <si>
    <t xml:space="preserve"> НЕКОНСОЛИДИРАН</t>
  </si>
  <si>
    <t xml:space="preserve">Вид на отчета: консолидиран : </t>
  </si>
  <si>
    <t>ФЕЕИ АДСИЦ</t>
  </si>
  <si>
    <t>6.</t>
  </si>
  <si>
    <t>9.</t>
  </si>
  <si>
    <t>10.</t>
  </si>
  <si>
    <t>11.</t>
  </si>
  <si>
    <t>12.</t>
  </si>
  <si>
    <t>13.</t>
  </si>
  <si>
    <t>14.</t>
  </si>
  <si>
    <t>15.</t>
  </si>
  <si>
    <t>/Ст.Бонев-прокурист на "Енида Инженеринг" АД/</t>
  </si>
  <si>
    <t>/Ст.Бонев-прокурсит на "Енида Инженеринг" АД/</t>
  </si>
  <si>
    <t>Съставител:……………                                                       Ръководител:………………</t>
  </si>
  <si>
    <t>/Ст.Бонев-прокурист на "Енида Инженеринг" АД/                                 /Деян Върбанов/</t>
  </si>
  <si>
    <t>/Деян Върбанов/</t>
  </si>
  <si>
    <t>01.01.2010-30.06.2010</t>
  </si>
  <si>
    <t>Дата на съставяне: 21.07.2010 год</t>
  </si>
  <si>
    <t>21.07.2010г.</t>
  </si>
  <si>
    <t xml:space="preserve">Дата на съставяне:21.07.2010 год.                                       </t>
  </si>
  <si>
    <t xml:space="preserve">Дата  на съставяне: 21.07.2010г.                                                                                                                      </t>
  </si>
  <si>
    <t xml:space="preserve">Дата на съставяне:21.07.2010                        </t>
  </si>
  <si>
    <t>Дата на съставяне:21.07.2010</t>
  </si>
  <si>
    <t>Дата на съставяне: 21.07.2010г.</t>
  </si>
</sst>
</file>

<file path=xl/styles.xml><?xml version="1.0" encoding="utf-8"?>
<styleSheet xmlns="http://schemas.openxmlformats.org/spreadsheetml/2006/main">
  <numFmts count="3">
    <numFmt numFmtId="44" formatCode="_-* #,##0.00\ &quot;лв&quot;_-;\-* #,##0.00\ &quot;лв&quot;_-;_-* &quot;-&quot;??\ &quot;лв&quot;_-;_-@_-"/>
    <numFmt numFmtId="164" formatCode="d/m/yyyy&quot; &quot;&quot;г.&quot;;@"/>
    <numFmt numFmtId="165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4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5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4" fontId="9" fillId="0" borderId="0" xfId="0" applyNumberFormat="1" applyFont="1" applyBorder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4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5" fontId="9" fillId="0" borderId="23" xfId="8" applyNumberFormat="1" applyFont="1" applyBorder="1" applyAlignment="1" applyProtection="1">
      <alignment horizontal="left" vertical="top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5" fontId="9" fillId="0" borderId="0" xfId="6" applyNumberFormat="1" applyFont="1" applyBorder="1" applyAlignment="1" applyProtection="1">
      <alignment horizontal="left" vertical="justify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9" fillId="0" borderId="0" xfId="6" applyNumberFormat="1" applyFont="1" applyAlignment="1" applyProtection="1">
      <alignment horizontal="left" vertical="justify"/>
    </xf>
    <xf numFmtId="165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5" fontId="9" fillId="0" borderId="0" xfId="6" applyNumberFormat="1" applyFont="1" applyBorder="1" applyAlignment="1" applyProtection="1">
      <alignment horizontal="center" vertical="justify" wrapText="1"/>
    </xf>
    <xf numFmtId="165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4" fillId="0" borderId="0" xfId="5" applyFont="1" applyAlignment="1">
      <alignment horizontal="center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5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186"/>
  <sheetViews>
    <sheetView topLeftCell="A40" zoomScale="75" workbookViewId="0">
      <selection activeCell="K40" sqref="K40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1" t="s">
        <v>858</v>
      </c>
      <c r="F3" s="217" t="s">
        <v>2</v>
      </c>
      <c r="G3" s="172"/>
      <c r="H3" s="460">
        <v>175050274</v>
      </c>
    </row>
    <row r="4" spans="1:8" ht="15">
      <c r="A4" s="575" t="s">
        <v>857</v>
      </c>
      <c r="B4" s="581"/>
      <c r="C4" s="581"/>
      <c r="D4" s="581"/>
      <c r="E4" s="503" t="s">
        <v>856</v>
      </c>
      <c r="F4" s="577" t="s">
        <v>3</v>
      </c>
      <c r="G4" s="578"/>
      <c r="H4" s="460" t="s">
        <v>855</v>
      </c>
    </row>
    <row r="5" spans="1:8" ht="15">
      <c r="A5" s="575" t="s">
        <v>4</v>
      </c>
      <c r="B5" s="576"/>
      <c r="C5" s="576"/>
      <c r="D5" s="576"/>
      <c r="E5" s="504" t="s">
        <v>872</v>
      </c>
      <c r="F5" s="170"/>
      <c r="G5" s="171"/>
      <c r="H5" s="219" t="s">
        <v>5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6</v>
      </c>
      <c r="B7" s="221" t="s">
        <v>7</v>
      </c>
      <c r="C7" s="222" t="s">
        <v>8</v>
      </c>
      <c r="D7" s="222" t="s">
        <v>9</v>
      </c>
      <c r="E7" s="223" t="s">
        <v>10</v>
      </c>
      <c r="F7" s="221" t="s">
        <v>7</v>
      </c>
      <c r="G7" s="222" t="s">
        <v>11</v>
      </c>
      <c r="H7" s="224" t="s">
        <v>12</v>
      </c>
    </row>
    <row r="8" spans="1:8" ht="14.25">
      <c r="A8" s="225" t="s">
        <v>13</v>
      </c>
      <c r="B8" s="226" t="s">
        <v>14</v>
      </c>
      <c r="C8" s="226">
        <v>1</v>
      </c>
      <c r="D8" s="226">
        <v>2</v>
      </c>
      <c r="E8" s="227" t="s">
        <v>13</v>
      </c>
      <c r="F8" s="226" t="s">
        <v>14</v>
      </c>
      <c r="G8" s="226">
        <v>1</v>
      </c>
      <c r="H8" s="228">
        <v>2</v>
      </c>
    </row>
    <row r="9" spans="1:8" ht="15">
      <c r="A9" s="445" t="s">
        <v>15</v>
      </c>
      <c r="B9" s="229"/>
      <c r="C9" s="230"/>
      <c r="D9" s="231"/>
      <c r="E9" s="443" t="s">
        <v>16</v>
      </c>
      <c r="F9" s="232"/>
      <c r="G9" s="233"/>
      <c r="H9" s="234"/>
    </row>
    <row r="10" spans="1:8" ht="15">
      <c r="A10" s="235" t="s">
        <v>17</v>
      </c>
      <c r="B10" s="236"/>
      <c r="C10" s="230"/>
      <c r="D10" s="231"/>
      <c r="E10" s="237" t="s">
        <v>18</v>
      </c>
      <c r="F10" s="238"/>
      <c r="G10" s="239"/>
      <c r="H10" s="240"/>
    </row>
    <row r="11" spans="1:8" ht="15">
      <c r="A11" s="235" t="s">
        <v>19</v>
      </c>
      <c r="B11" s="241" t="s">
        <v>20</v>
      </c>
      <c r="C11" s="151"/>
      <c r="D11" s="151"/>
      <c r="E11" s="237" t="s">
        <v>21</v>
      </c>
      <c r="F11" s="242" t="s">
        <v>22</v>
      </c>
      <c r="G11" s="152">
        <v>1303</v>
      </c>
      <c r="H11" s="152">
        <v>1303</v>
      </c>
    </row>
    <row r="12" spans="1:8" ht="15">
      <c r="A12" s="235" t="s">
        <v>23</v>
      </c>
      <c r="B12" s="241" t="s">
        <v>24</v>
      </c>
      <c r="C12" s="151"/>
      <c r="D12" s="151"/>
      <c r="E12" s="237" t="s">
        <v>25</v>
      </c>
      <c r="F12" s="242" t="s">
        <v>26</v>
      </c>
      <c r="G12" s="153">
        <v>1303</v>
      </c>
      <c r="H12" s="153">
        <v>1303</v>
      </c>
    </row>
    <row r="13" spans="1:8" ht="15">
      <c r="A13" s="235" t="s">
        <v>27</v>
      </c>
      <c r="B13" s="241" t="s">
        <v>28</v>
      </c>
      <c r="C13" s="151"/>
      <c r="D13" s="151"/>
      <c r="E13" s="237" t="s">
        <v>29</v>
      </c>
      <c r="F13" s="242" t="s">
        <v>30</v>
      </c>
      <c r="G13" s="153"/>
      <c r="H13" s="153"/>
    </row>
    <row r="14" spans="1:8" ht="15">
      <c r="A14" s="235" t="s">
        <v>31</v>
      </c>
      <c r="B14" s="241" t="s">
        <v>32</v>
      </c>
      <c r="C14" s="151"/>
      <c r="D14" s="151"/>
      <c r="E14" s="243" t="s">
        <v>33</v>
      </c>
      <c r="F14" s="242" t="s">
        <v>34</v>
      </c>
      <c r="G14" s="316"/>
      <c r="H14" s="316"/>
    </row>
    <row r="15" spans="1:8" ht="15">
      <c r="A15" s="235" t="s">
        <v>35</v>
      </c>
      <c r="B15" s="241" t="s">
        <v>36</v>
      </c>
      <c r="C15" s="151"/>
      <c r="D15" s="151"/>
      <c r="E15" s="243" t="s">
        <v>37</v>
      </c>
      <c r="F15" s="242" t="s">
        <v>38</v>
      </c>
      <c r="G15" s="316"/>
      <c r="H15" s="316"/>
    </row>
    <row r="16" spans="1:8" ht="15">
      <c r="A16" s="235" t="s">
        <v>39</v>
      </c>
      <c r="B16" s="244" t="s">
        <v>40</v>
      </c>
      <c r="C16" s="151"/>
      <c r="D16" s="151"/>
      <c r="E16" s="243" t="s">
        <v>41</v>
      </c>
      <c r="F16" s="242" t="s">
        <v>42</v>
      </c>
      <c r="G16" s="316"/>
      <c r="H16" s="316"/>
    </row>
    <row r="17" spans="1:18" ht="25.5">
      <c r="A17" s="235" t="s">
        <v>43</v>
      </c>
      <c r="B17" s="241" t="s">
        <v>44</v>
      </c>
      <c r="C17" s="151"/>
      <c r="D17" s="151"/>
      <c r="E17" s="243" t="s">
        <v>45</v>
      </c>
      <c r="F17" s="245" t="s">
        <v>46</v>
      </c>
      <c r="G17" s="154">
        <f>G11+G14+G15+G16</f>
        <v>1303</v>
      </c>
      <c r="H17" s="154">
        <f>H11+H14+H15+H16</f>
        <v>1303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47</v>
      </c>
      <c r="B18" s="241" t="s">
        <v>48</v>
      </c>
      <c r="C18" s="151"/>
      <c r="D18" s="151"/>
      <c r="E18" s="237" t="s">
        <v>49</v>
      </c>
      <c r="F18" s="246"/>
      <c r="G18" s="247"/>
      <c r="H18" s="248"/>
    </row>
    <row r="19" spans="1:18" ht="15">
      <c r="A19" s="235" t="s">
        <v>50</v>
      </c>
      <c r="B19" s="249" t="s">
        <v>51</v>
      </c>
      <c r="C19" s="155">
        <f>SUM(C11:C18)</f>
        <v>0</v>
      </c>
      <c r="D19" s="155">
        <f>SUM(D11:D18)</f>
        <v>0</v>
      </c>
      <c r="E19" s="237" t="s">
        <v>52</v>
      </c>
      <c r="F19" s="242" t="s">
        <v>53</v>
      </c>
      <c r="G19" s="152">
        <v>876</v>
      </c>
      <c r="H19" s="152">
        <v>876</v>
      </c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54</v>
      </c>
      <c r="B20" s="249" t="s">
        <v>55</v>
      </c>
      <c r="C20" s="151"/>
      <c r="D20" s="151"/>
      <c r="E20" s="237" t="s">
        <v>56</v>
      </c>
      <c r="F20" s="242" t="s">
        <v>57</v>
      </c>
      <c r="G20" s="158"/>
      <c r="H20" s="158"/>
    </row>
    <row r="21" spans="1:18" ht="15">
      <c r="A21" s="235" t="s">
        <v>58</v>
      </c>
      <c r="B21" s="250" t="s">
        <v>59</v>
      </c>
      <c r="C21" s="151"/>
      <c r="D21" s="151"/>
      <c r="E21" s="251" t="s">
        <v>60</v>
      </c>
      <c r="F21" s="242" t="s">
        <v>61</v>
      </c>
      <c r="G21" s="156">
        <f>SUM(G22:G24)</f>
        <v>13</v>
      </c>
      <c r="H21" s="156">
        <f>SUM(H22:H24)</f>
        <v>13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62</v>
      </c>
      <c r="B22" s="241"/>
      <c r="C22" s="252"/>
      <c r="D22" s="155"/>
      <c r="E22" s="243" t="s">
        <v>63</v>
      </c>
      <c r="F22" s="242" t="s">
        <v>64</v>
      </c>
      <c r="G22" s="152">
        <v>13</v>
      </c>
      <c r="H22" s="152">
        <v>13</v>
      </c>
    </row>
    <row r="23" spans="1:18" ht="15">
      <c r="A23" s="235" t="s">
        <v>65</v>
      </c>
      <c r="B23" s="241" t="s">
        <v>66</v>
      </c>
      <c r="C23" s="151"/>
      <c r="D23" s="151"/>
      <c r="E23" s="253" t="s">
        <v>67</v>
      </c>
      <c r="F23" s="242" t="s">
        <v>68</v>
      </c>
      <c r="G23" s="152"/>
      <c r="H23" s="152"/>
      <c r="M23" s="157"/>
    </row>
    <row r="24" spans="1:18" ht="15">
      <c r="A24" s="235" t="s">
        <v>69</v>
      </c>
      <c r="B24" s="241" t="s">
        <v>70</v>
      </c>
      <c r="C24" s="151"/>
      <c r="D24" s="151"/>
      <c r="E24" s="237" t="s">
        <v>71</v>
      </c>
      <c r="F24" s="242" t="s">
        <v>72</v>
      </c>
      <c r="G24" s="152"/>
      <c r="H24" s="152"/>
    </row>
    <row r="25" spans="1:18" ht="15">
      <c r="A25" s="235" t="s">
        <v>73</v>
      </c>
      <c r="B25" s="241" t="s">
        <v>74</v>
      </c>
      <c r="C25" s="151"/>
      <c r="D25" s="151"/>
      <c r="E25" s="253" t="s">
        <v>75</v>
      </c>
      <c r="F25" s="245" t="s">
        <v>76</v>
      </c>
      <c r="G25" s="154">
        <f>G19+G20+G21</f>
        <v>889</v>
      </c>
      <c r="H25" s="154">
        <f>H19+H20+H21</f>
        <v>889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77</v>
      </c>
      <c r="B26" s="241" t="s">
        <v>78</v>
      </c>
      <c r="C26" s="151"/>
      <c r="D26" s="151"/>
      <c r="E26" s="237" t="s">
        <v>79</v>
      </c>
      <c r="F26" s="246"/>
      <c r="G26" s="247"/>
      <c r="H26" s="248"/>
    </row>
    <row r="27" spans="1:18" ht="15">
      <c r="A27" s="235" t="s">
        <v>80</v>
      </c>
      <c r="B27" s="250" t="s">
        <v>81</v>
      </c>
      <c r="C27" s="155">
        <f>SUM(C23:C26)</f>
        <v>0</v>
      </c>
      <c r="D27" s="155">
        <f>SUM(D23:D26)</f>
        <v>0</v>
      </c>
      <c r="E27" s="253" t="s">
        <v>82</v>
      </c>
      <c r="F27" s="242" t="s">
        <v>83</v>
      </c>
      <c r="G27" s="154">
        <f>SUM(G28:G30)</f>
        <v>11</v>
      </c>
      <c r="H27" s="154">
        <f>SUM(H28:H30)</f>
        <v>0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84</v>
      </c>
      <c r="F28" s="242" t="s">
        <v>85</v>
      </c>
      <c r="G28" s="152">
        <v>11</v>
      </c>
      <c r="H28" s="152"/>
    </row>
    <row r="29" spans="1:18" ht="15">
      <c r="A29" s="235" t="s">
        <v>86</v>
      </c>
      <c r="B29" s="241"/>
      <c r="C29" s="252"/>
      <c r="D29" s="155"/>
      <c r="E29" s="251" t="s">
        <v>87</v>
      </c>
      <c r="F29" s="242" t="s">
        <v>88</v>
      </c>
      <c r="G29" s="316"/>
      <c r="H29" s="316"/>
      <c r="M29" s="157"/>
    </row>
    <row r="30" spans="1:18" ht="15">
      <c r="A30" s="235" t="s">
        <v>89</v>
      </c>
      <c r="B30" s="241" t="s">
        <v>90</v>
      </c>
      <c r="C30" s="151"/>
      <c r="D30" s="151"/>
      <c r="E30" s="237" t="s">
        <v>91</v>
      </c>
      <c r="F30" s="242" t="s">
        <v>92</v>
      </c>
      <c r="G30" s="158"/>
      <c r="H30" s="158"/>
    </row>
    <row r="31" spans="1:18" ht="15">
      <c r="A31" s="235" t="s">
        <v>93</v>
      </c>
      <c r="B31" s="241" t="s">
        <v>94</v>
      </c>
      <c r="C31" s="317"/>
      <c r="D31" s="317"/>
      <c r="E31" s="253" t="s">
        <v>95</v>
      </c>
      <c r="F31" s="242" t="s">
        <v>96</v>
      </c>
      <c r="G31" s="152">
        <v>74</v>
      </c>
      <c r="H31" s="152">
        <v>11</v>
      </c>
      <c r="M31" s="157"/>
    </row>
    <row r="32" spans="1:18" ht="15">
      <c r="A32" s="235" t="s">
        <v>97</v>
      </c>
      <c r="B32" s="250" t="s">
        <v>98</v>
      </c>
      <c r="C32" s="155">
        <f>C30+C31</f>
        <v>0</v>
      </c>
      <c r="D32" s="155">
        <f>D30+D31</f>
        <v>0</v>
      </c>
      <c r="E32" s="243" t="s">
        <v>99</v>
      </c>
      <c r="F32" s="242" t="s">
        <v>100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101</v>
      </c>
      <c r="B33" s="244"/>
      <c r="C33" s="252"/>
      <c r="D33" s="155"/>
      <c r="E33" s="253" t="s">
        <v>102</v>
      </c>
      <c r="F33" s="245" t="s">
        <v>103</v>
      </c>
      <c r="G33" s="154">
        <f>G27+G31+G32</f>
        <v>85</v>
      </c>
      <c r="H33" s="154">
        <f>H27+H31+H32</f>
        <v>11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844</v>
      </c>
      <c r="B34" s="244" t="s">
        <v>104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105</v>
      </c>
      <c r="B35" s="241" t="s">
        <v>106</v>
      </c>
      <c r="C35" s="151"/>
      <c r="D35" s="151"/>
      <c r="E35" s="257"/>
      <c r="F35" s="258"/>
      <c r="G35" s="259"/>
      <c r="H35" s="260"/>
    </row>
    <row r="36" spans="1:18" ht="15">
      <c r="A36" s="235" t="s">
        <v>107</v>
      </c>
      <c r="B36" s="241" t="s">
        <v>108</v>
      </c>
      <c r="C36" s="151"/>
      <c r="D36" s="151"/>
      <c r="E36" s="237" t="s">
        <v>109</v>
      </c>
      <c r="F36" s="261" t="s">
        <v>110</v>
      </c>
      <c r="G36" s="154">
        <f>G25+G17+G33</f>
        <v>2277</v>
      </c>
      <c r="H36" s="154">
        <f>H25+H17+H33</f>
        <v>2203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111</v>
      </c>
      <c r="B37" s="241" t="s">
        <v>112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113</v>
      </c>
      <c r="B38" s="241" t="s">
        <v>114</v>
      </c>
      <c r="C38" s="151"/>
      <c r="D38" s="151"/>
      <c r="E38" s="263"/>
      <c r="F38" s="258"/>
      <c r="G38" s="259"/>
      <c r="H38" s="260"/>
    </row>
    <row r="39" spans="1:18" ht="15">
      <c r="A39" s="235" t="s">
        <v>115</v>
      </c>
      <c r="B39" s="264" t="s">
        <v>116</v>
      </c>
      <c r="C39" s="159">
        <f>C40+C41+C43</f>
        <v>0</v>
      </c>
      <c r="D39" s="159">
        <f>D40+D41+D43</f>
        <v>0</v>
      </c>
      <c r="E39" s="444" t="s">
        <v>117</v>
      </c>
      <c r="F39" s="261" t="s">
        <v>118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119</v>
      </c>
      <c r="B40" s="264" t="s">
        <v>120</v>
      </c>
      <c r="C40" s="151"/>
      <c r="D40" s="151"/>
      <c r="E40" s="243"/>
      <c r="F40" s="262"/>
      <c r="G40" s="255"/>
      <c r="H40" s="256"/>
    </row>
    <row r="41" spans="1:18" ht="15">
      <c r="A41" s="235" t="s">
        <v>121</v>
      </c>
      <c r="B41" s="264" t="s">
        <v>122</v>
      </c>
      <c r="C41" s="151"/>
      <c r="D41" s="151"/>
      <c r="E41" s="444" t="s">
        <v>123</v>
      </c>
      <c r="F41" s="265"/>
      <c r="G41" s="266"/>
      <c r="H41" s="267"/>
    </row>
    <row r="42" spans="1:18" ht="15">
      <c r="A42" s="235" t="s">
        <v>124</v>
      </c>
      <c r="B42" s="264" t="s">
        <v>125</v>
      </c>
      <c r="C42" s="160"/>
      <c r="D42" s="160"/>
      <c r="E42" s="237" t="s">
        <v>126</v>
      </c>
      <c r="F42" s="258"/>
      <c r="G42" s="259"/>
      <c r="H42" s="260"/>
    </row>
    <row r="43" spans="1:18" ht="15">
      <c r="A43" s="235" t="s">
        <v>127</v>
      </c>
      <c r="B43" s="264" t="s">
        <v>128</v>
      </c>
      <c r="C43" s="151"/>
      <c r="D43" s="151"/>
      <c r="E43" s="243" t="s">
        <v>129</v>
      </c>
      <c r="F43" s="242" t="s">
        <v>130</v>
      </c>
      <c r="G43" s="152"/>
      <c r="H43" s="152"/>
      <c r="M43" s="157"/>
    </row>
    <row r="44" spans="1:18" ht="15">
      <c r="A44" s="235" t="s">
        <v>131</v>
      </c>
      <c r="B44" s="264" t="s">
        <v>132</v>
      </c>
      <c r="C44" s="151"/>
      <c r="D44" s="151"/>
      <c r="E44" s="268" t="s">
        <v>133</v>
      </c>
      <c r="F44" s="242" t="s">
        <v>134</v>
      </c>
      <c r="G44" s="152">
        <v>9702</v>
      </c>
      <c r="H44" s="152">
        <v>9891</v>
      </c>
    </row>
    <row r="45" spans="1:18" ht="15">
      <c r="A45" s="235" t="s">
        <v>135</v>
      </c>
      <c r="B45" s="249" t="s">
        <v>136</v>
      </c>
      <c r="C45" s="155">
        <f>C34+C39+C44</f>
        <v>0</v>
      </c>
      <c r="D45" s="155">
        <f>D34+D39+D44</f>
        <v>0</v>
      </c>
      <c r="E45" s="251" t="s">
        <v>137</v>
      </c>
      <c r="F45" s="242" t="s">
        <v>138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139</v>
      </c>
      <c r="B46" s="241"/>
      <c r="C46" s="252"/>
      <c r="D46" s="155"/>
      <c r="E46" s="237" t="s">
        <v>140</v>
      </c>
      <c r="F46" s="242" t="s">
        <v>141</v>
      </c>
      <c r="G46" s="152"/>
      <c r="H46" s="152"/>
    </row>
    <row r="47" spans="1:18" ht="15">
      <c r="A47" s="235" t="s">
        <v>142</v>
      </c>
      <c r="B47" s="241" t="s">
        <v>143</v>
      </c>
      <c r="C47" s="151"/>
      <c r="D47" s="151"/>
      <c r="E47" s="251" t="s">
        <v>144</v>
      </c>
      <c r="F47" s="242" t="s">
        <v>145</v>
      </c>
      <c r="G47" s="152">
        <v>4427</v>
      </c>
      <c r="H47" s="152">
        <v>5900</v>
      </c>
      <c r="M47" s="157"/>
    </row>
    <row r="48" spans="1:18" ht="15">
      <c r="A48" s="235" t="s">
        <v>146</v>
      </c>
      <c r="B48" s="244" t="s">
        <v>147</v>
      </c>
      <c r="C48" s="151">
        <v>15158</v>
      </c>
      <c r="D48" s="151">
        <v>16384</v>
      </c>
      <c r="E48" s="237" t="s">
        <v>148</v>
      </c>
      <c r="F48" s="242" t="s">
        <v>149</v>
      </c>
      <c r="G48" s="152"/>
      <c r="H48" s="152"/>
    </row>
    <row r="49" spans="1:18" ht="15">
      <c r="A49" s="235" t="s">
        <v>150</v>
      </c>
      <c r="B49" s="241" t="s">
        <v>151</v>
      </c>
      <c r="C49" s="151"/>
      <c r="D49" s="151"/>
      <c r="E49" s="251" t="s">
        <v>50</v>
      </c>
      <c r="F49" s="245" t="s">
        <v>152</v>
      </c>
      <c r="G49" s="154">
        <f>SUM(G43:G48)</f>
        <v>14129</v>
      </c>
      <c r="H49" s="154">
        <f>SUM(H43:H48)</f>
        <v>15791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77</v>
      </c>
      <c r="B50" s="241" t="s">
        <v>153</v>
      </c>
      <c r="C50" s="151">
        <v>1</v>
      </c>
      <c r="D50" s="151">
        <v>1</v>
      </c>
      <c r="E50" s="237"/>
      <c r="F50" s="242"/>
      <c r="G50" s="252"/>
      <c r="H50" s="154"/>
    </row>
    <row r="51" spans="1:18" ht="15">
      <c r="A51" s="235" t="s">
        <v>154</v>
      </c>
      <c r="B51" s="249" t="s">
        <v>155</v>
      </c>
      <c r="C51" s="155">
        <f>SUM(C47:C50)</f>
        <v>15159</v>
      </c>
      <c r="D51" s="155">
        <f>SUM(D47:D50)</f>
        <v>16385</v>
      </c>
      <c r="E51" s="251" t="s">
        <v>156</v>
      </c>
      <c r="F51" s="245" t="s">
        <v>157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158</v>
      </c>
      <c r="B52" s="249"/>
      <c r="C52" s="252"/>
      <c r="D52" s="155"/>
      <c r="E52" s="237" t="s">
        <v>159</v>
      </c>
      <c r="F52" s="245" t="s">
        <v>160</v>
      </c>
      <c r="G52" s="152"/>
      <c r="H52" s="152"/>
    </row>
    <row r="53" spans="1:18" ht="15">
      <c r="A53" s="235" t="s">
        <v>161</v>
      </c>
      <c r="B53" s="249" t="s">
        <v>162</v>
      </c>
      <c r="C53" s="151"/>
      <c r="D53" s="151"/>
      <c r="E53" s="237" t="s">
        <v>163</v>
      </c>
      <c r="F53" s="245" t="s">
        <v>164</v>
      </c>
      <c r="G53" s="152"/>
      <c r="H53" s="152"/>
    </row>
    <row r="54" spans="1:18" ht="15">
      <c r="A54" s="235" t="s">
        <v>165</v>
      </c>
      <c r="B54" s="249" t="s">
        <v>166</v>
      </c>
      <c r="C54" s="151"/>
      <c r="D54" s="151"/>
      <c r="E54" s="237" t="s">
        <v>167</v>
      </c>
      <c r="F54" s="245" t="s">
        <v>168</v>
      </c>
      <c r="G54" s="152"/>
      <c r="H54" s="152"/>
    </row>
    <row r="55" spans="1:18" ht="25.5">
      <c r="A55" s="269" t="s">
        <v>169</v>
      </c>
      <c r="B55" s="270" t="s">
        <v>170</v>
      </c>
      <c r="C55" s="155">
        <f>C19+C20+C21+C27+C32+C45+C51+C53+C54</f>
        <v>15159</v>
      </c>
      <c r="D55" s="155">
        <f>D19+D20+D21+D27+D32+D45+D51+D53+D54</f>
        <v>16385</v>
      </c>
      <c r="E55" s="237" t="s">
        <v>171</v>
      </c>
      <c r="F55" s="261" t="s">
        <v>172</v>
      </c>
      <c r="G55" s="154">
        <f>G49+G51+G52+G53+G54</f>
        <v>14129</v>
      </c>
      <c r="H55" s="154">
        <f>H49+H51+H52+H53+H54</f>
        <v>15791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6" t="s">
        <v>173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174</v>
      </c>
      <c r="B57" s="241"/>
      <c r="C57" s="252"/>
      <c r="D57" s="155"/>
      <c r="E57" s="449" t="s">
        <v>175</v>
      </c>
      <c r="F57" s="271"/>
      <c r="G57" s="252"/>
      <c r="H57" s="154"/>
      <c r="M57" s="157"/>
    </row>
    <row r="58" spans="1:18" ht="15">
      <c r="A58" s="235" t="s">
        <v>176</v>
      </c>
      <c r="B58" s="241" t="s">
        <v>177</v>
      </c>
      <c r="C58" s="151"/>
      <c r="D58" s="151"/>
      <c r="E58" s="237" t="s">
        <v>126</v>
      </c>
      <c r="F58" s="272"/>
      <c r="G58" s="252"/>
      <c r="H58" s="154"/>
    </row>
    <row r="59" spans="1:18" ht="15">
      <c r="A59" s="235" t="s">
        <v>178</v>
      </c>
      <c r="B59" s="241" t="s">
        <v>179</v>
      </c>
      <c r="C59" s="151"/>
      <c r="D59" s="151"/>
      <c r="E59" s="251" t="s">
        <v>180</v>
      </c>
      <c r="F59" s="242" t="s">
        <v>181</v>
      </c>
      <c r="G59" s="152"/>
      <c r="H59" s="152"/>
      <c r="M59" s="157"/>
    </row>
    <row r="60" spans="1:18" ht="15">
      <c r="A60" s="235" t="s">
        <v>182</v>
      </c>
      <c r="B60" s="241" t="s">
        <v>183</v>
      </c>
      <c r="C60" s="151"/>
      <c r="D60" s="151"/>
      <c r="E60" s="237" t="s">
        <v>184</v>
      </c>
      <c r="F60" s="242" t="s">
        <v>185</v>
      </c>
      <c r="G60" s="152"/>
      <c r="H60" s="152"/>
    </row>
    <row r="61" spans="1:18" ht="15">
      <c r="A61" s="235" t="s">
        <v>186</v>
      </c>
      <c r="B61" s="244" t="s">
        <v>187</v>
      </c>
      <c r="C61" s="151"/>
      <c r="D61" s="151"/>
      <c r="E61" s="243" t="s">
        <v>188</v>
      </c>
      <c r="F61" s="272" t="s">
        <v>189</v>
      </c>
      <c r="G61" s="154">
        <f>SUM(G62:G68)</f>
        <v>106</v>
      </c>
      <c r="H61" s="154">
        <f>SUM(H62:H68)</f>
        <v>29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190</v>
      </c>
      <c r="B62" s="244" t="s">
        <v>191</v>
      </c>
      <c r="C62" s="151"/>
      <c r="D62" s="151"/>
      <c r="E62" s="243" t="s">
        <v>192</v>
      </c>
      <c r="F62" s="242" t="s">
        <v>193</v>
      </c>
      <c r="G62" s="152">
        <v>102</v>
      </c>
      <c r="H62" s="152">
        <v>16</v>
      </c>
    </row>
    <row r="63" spans="1:18" ht="15">
      <c r="A63" s="235" t="s">
        <v>194</v>
      </c>
      <c r="B63" s="241" t="s">
        <v>195</v>
      </c>
      <c r="C63" s="151"/>
      <c r="D63" s="151"/>
      <c r="E63" s="237" t="s">
        <v>196</v>
      </c>
      <c r="F63" s="242" t="s">
        <v>197</v>
      </c>
      <c r="G63" s="152"/>
      <c r="H63" s="152"/>
      <c r="M63" s="157"/>
    </row>
    <row r="64" spans="1:18" ht="15">
      <c r="A64" s="235" t="s">
        <v>50</v>
      </c>
      <c r="B64" s="249" t="s">
        <v>198</v>
      </c>
      <c r="C64" s="155">
        <f>SUM(C58:C63)</f>
        <v>0</v>
      </c>
      <c r="D64" s="155">
        <f>SUM(D58:D63)</f>
        <v>0</v>
      </c>
      <c r="E64" s="237" t="s">
        <v>199</v>
      </c>
      <c r="F64" s="242" t="s">
        <v>200</v>
      </c>
      <c r="G64" s="152"/>
      <c r="H64" s="152">
        <v>5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201</v>
      </c>
      <c r="F65" s="242" t="s">
        <v>202</v>
      </c>
      <c r="G65" s="152"/>
      <c r="H65" s="152"/>
    </row>
    <row r="66" spans="1:18" ht="15">
      <c r="A66" s="235" t="s">
        <v>203</v>
      </c>
      <c r="B66" s="241"/>
      <c r="C66" s="252"/>
      <c r="D66" s="155"/>
      <c r="E66" s="237" t="s">
        <v>204</v>
      </c>
      <c r="F66" s="242" t="s">
        <v>205</v>
      </c>
      <c r="G66" s="152">
        <v>3</v>
      </c>
      <c r="H66" s="152">
        <v>6</v>
      </c>
    </row>
    <row r="67" spans="1:18" ht="15">
      <c r="A67" s="235" t="s">
        <v>206</v>
      </c>
      <c r="B67" s="241" t="s">
        <v>207</v>
      </c>
      <c r="C67" s="151">
        <v>1</v>
      </c>
      <c r="D67" s="151"/>
      <c r="E67" s="237" t="s">
        <v>208</v>
      </c>
      <c r="F67" s="242" t="s">
        <v>209</v>
      </c>
      <c r="G67" s="152">
        <v>1</v>
      </c>
      <c r="H67" s="152">
        <v>2</v>
      </c>
    </row>
    <row r="68" spans="1:18" ht="15">
      <c r="A68" s="235" t="s">
        <v>210</v>
      </c>
      <c r="B68" s="241" t="s">
        <v>211</v>
      </c>
      <c r="C68" s="151"/>
      <c r="D68" s="151"/>
      <c r="E68" s="237" t="s">
        <v>212</v>
      </c>
      <c r="F68" s="242" t="s">
        <v>213</v>
      </c>
      <c r="G68" s="152"/>
      <c r="H68" s="152"/>
    </row>
    <row r="69" spans="1:18" ht="15">
      <c r="A69" s="235" t="s">
        <v>214</v>
      </c>
      <c r="B69" s="241" t="s">
        <v>215</v>
      </c>
      <c r="C69" s="151"/>
      <c r="D69" s="151"/>
      <c r="E69" s="251" t="s">
        <v>77</v>
      </c>
      <c r="F69" s="242" t="s">
        <v>216</v>
      </c>
      <c r="G69" s="152">
        <v>10</v>
      </c>
      <c r="H69" s="152">
        <v>101</v>
      </c>
    </row>
    <row r="70" spans="1:18" ht="15">
      <c r="A70" s="235" t="s">
        <v>217</v>
      </c>
      <c r="B70" s="241" t="s">
        <v>218</v>
      </c>
      <c r="C70" s="151"/>
      <c r="D70" s="151"/>
      <c r="E70" s="237" t="s">
        <v>219</v>
      </c>
      <c r="F70" s="242" t="s">
        <v>220</v>
      </c>
      <c r="G70" s="152"/>
      <c r="H70" s="152"/>
    </row>
    <row r="71" spans="1:18" ht="15">
      <c r="A71" s="235" t="s">
        <v>221</v>
      </c>
      <c r="B71" s="241" t="s">
        <v>222</v>
      </c>
      <c r="C71" s="151"/>
      <c r="D71" s="151"/>
      <c r="E71" s="253" t="s">
        <v>45</v>
      </c>
      <c r="F71" s="273" t="s">
        <v>223</v>
      </c>
      <c r="G71" s="161">
        <f>G59+G60+G61+G69+G70</f>
        <v>116</v>
      </c>
      <c r="H71" s="161">
        <f>H59+H60+H61+H69+H70</f>
        <v>130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224</v>
      </c>
      <c r="B72" s="241" t="s">
        <v>225</v>
      </c>
      <c r="C72" s="151"/>
      <c r="D72" s="151"/>
      <c r="E72" s="243"/>
      <c r="F72" s="274"/>
      <c r="G72" s="275"/>
      <c r="H72" s="276"/>
    </row>
    <row r="73" spans="1:18" ht="15">
      <c r="A73" s="235" t="s">
        <v>226</v>
      </c>
      <c r="B73" s="241" t="s">
        <v>227</v>
      </c>
      <c r="C73" s="151"/>
      <c r="D73" s="151"/>
      <c r="E73" s="163"/>
      <c r="F73" s="277"/>
      <c r="G73" s="278"/>
      <c r="H73" s="279"/>
    </row>
    <row r="74" spans="1:18" ht="15">
      <c r="A74" s="235" t="s">
        <v>228</v>
      </c>
      <c r="B74" s="241" t="s">
        <v>229</v>
      </c>
      <c r="C74" s="151"/>
      <c r="D74" s="151"/>
      <c r="E74" s="237" t="s">
        <v>230</v>
      </c>
      <c r="F74" s="280" t="s">
        <v>231</v>
      </c>
      <c r="G74" s="152">
        <v>0</v>
      </c>
      <c r="H74" s="152"/>
    </row>
    <row r="75" spans="1:18" ht="15">
      <c r="A75" s="235" t="s">
        <v>75</v>
      </c>
      <c r="B75" s="249" t="s">
        <v>232</v>
      </c>
      <c r="C75" s="155">
        <f>SUM(C67:C74)</f>
        <v>1</v>
      </c>
      <c r="D75" s="155">
        <f>SUM(D67:D74)</f>
        <v>0</v>
      </c>
      <c r="E75" s="251" t="s">
        <v>159</v>
      </c>
      <c r="F75" s="245" t="s">
        <v>233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234</v>
      </c>
      <c r="F76" s="245" t="s">
        <v>235</v>
      </c>
      <c r="G76" s="152"/>
      <c r="H76" s="152"/>
    </row>
    <row r="77" spans="1:18" ht="15">
      <c r="A77" s="235" t="s">
        <v>236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237</v>
      </c>
      <c r="B78" s="241" t="s">
        <v>238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239</v>
      </c>
      <c r="B79" s="241" t="s">
        <v>240</v>
      </c>
      <c r="C79" s="151"/>
      <c r="D79" s="151"/>
      <c r="E79" s="251" t="s">
        <v>241</v>
      </c>
      <c r="F79" s="261" t="s">
        <v>242</v>
      </c>
      <c r="G79" s="162">
        <f>G71+G74+G75+G76</f>
        <v>116</v>
      </c>
      <c r="H79" s="162">
        <f>H71+H74+H75+H76</f>
        <v>130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243</v>
      </c>
      <c r="B80" s="241" t="s">
        <v>244</v>
      </c>
      <c r="C80" s="151"/>
      <c r="D80" s="151"/>
      <c r="E80" s="237"/>
      <c r="F80" s="284"/>
      <c r="G80" s="285"/>
      <c r="H80" s="286"/>
    </row>
    <row r="81" spans="1:18" ht="15">
      <c r="A81" s="235" t="s">
        <v>245</v>
      </c>
      <c r="B81" s="241" t="s">
        <v>246</v>
      </c>
      <c r="C81" s="151"/>
      <c r="D81" s="151"/>
      <c r="E81" s="163"/>
      <c r="F81" s="285"/>
      <c r="G81" s="285"/>
      <c r="H81" s="286"/>
    </row>
    <row r="82" spans="1:18" ht="15">
      <c r="A82" s="235" t="s">
        <v>247</v>
      </c>
      <c r="B82" s="241" t="s">
        <v>248</v>
      </c>
      <c r="C82" s="151"/>
      <c r="D82" s="151"/>
      <c r="E82" s="263"/>
      <c r="F82" s="285"/>
      <c r="G82" s="285"/>
      <c r="H82" s="286"/>
    </row>
    <row r="83" spans="1:18" ht="15">
      <c r="A83" s="235" t="s">
        <v>131</v>
      </c>
      <c r="B83" s="241" t="s">
        <v>249</v>
      </c>
      <c r="C83" s="151"/>
      <c r="D83" s="151"/>
      <c r="E83" s="163"/>
      <c r="F83" s="285"/>
      <c r="G83" s="285"/>
      <c r="H83" s="286"/>
    </row>
    <row r="84" spans="1:18" ht="15">
      <c r="A84" s="235" t="s">
        <v>250</v>
      </c>
      <c r="B84" s="249" t="s">
        <v>251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252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253</v>
      </c>
      <c r="B87" s="241" t="s">
        <v>254</v>
      </c>
      <c r="C87" s="151">
        <v>1</v>
      </c>
      <c r="D87" s="151">
        <v>3</v>
      </c>
      <c r="E87" s="163"/>
      <c r="F87" s="285"/>
      <c r="G87" s="285"/>
      <c r="H87" s="286"/>
      <c r="M87" s="157"/>
    </row>
    <row r="88" spans="1:18" ht="15">
      <c r="A88" s="235" t="s">
        <v>255</v>
      </c>
      <c r="B88" s="241" t="s">
        <v>256</v>
      </c>
      <c r="C88" s="151">
        <v>1361</v>
      </c>
      <c r="D88" s="151">
        <v>1736</v>
      </c>
      <c r="E88" s="263"/>
      <c r="F88" s="285"/>
      <c r="G88" s="285"/>
      <c r="H88" s="286"/>
    </row>
    <row r="89" spans="1:18" ht="15">
      <c r="A89" s="235" t="s">
        <v>257</v>
      </c>
      <c r="B89" s="241" t="s">
        <v>258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259</v>
      </c>
      <c r="B90" s="241" t="s">
        <v>260</v>
      </c>
      <c r="C90" s="151"/>
      <c r="D90" s="151"/>
      <c r="E90" s="263"/>
      <c r="F90" s="285"/>
      <c r="G90" s="285"/>
      <c r="H90" s="286"/>
    </row>
    <row r="91" spans="1:18" ht="15">
      <c r="A91" s="235" t="s">
        <v>261</v>
      </c>
      <c r="B91" s="249" t="s">
        <v>262</v>
      </c>
      <c r="C91" s="155">
        <f>SUM(C87:C90)</f>
        <v>1362</v>
      </c>
      <c r="D91" s="155">
        <f>SUM(D87:D90)</f>
        <v>1739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263</v>
      </c>
      <c r="B92" s="249" t="s">
        <v>264</v>
      </c>
      <c r="C92" s="151"/>
      <c r="D92" s="151"/>
      <c r="E92" s="263"/>
      <c r="F92" s="285"/>
      <c r="G92" s="285"/>
      <c r="H92" s="286"/>
    </row>
    <row r="93" spans="1:18" ht="15">
      <c r="A93" s="235" t="s">
        <v>265</v>
      </c>
      <c r="B93" s="287" t="s">
        <v>266</v>
      </c>
      <c r="C93" s="155">
        <f>C64+C75+C84+C91+C92</f>
        <v>1363</v>
      </c>
      <c r="D93" s="155">
        <f>D64+D75+D84+D91+D92</f>
        <v>1739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7" t="s">
        <v>267</v>
      </c>
      <c r="B94" s="288" t="s">
        <v>268</v>
      </c>
      <c r="C94" s="164">
        <f>C93+C55</f>
        <v>16522</v>
      </c>
      <c r="D94" s="164">
        <f>D93+D55</f>
        <v>18124</v>
      </c>
      <c r="E94" s="448" t="s">
        <v>269</v>
      </c>
      <c r="F94" s="289" t="s">
        <v>270</v>
      </c>
      <c r="G94" s="165">
        <f>G36+G39+G55+G79</f>
        <v>16522</v>
      </c>
      <c r="H94" s="165">
        <f>H36+H39+H55+H79</f>
        <v>18124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5" t="s">
        <v>873</v>
      </c>
      <c r="B96" s="432"/>
      <c r="C96" s="579" t="s">
        <v>869</v>
      </c>
      <c r="D96" s="579"/>
      <c r="E96" s="579"/>
      <c r="F96" s="170"/>
      <c r="G96" s="171"/>
      <c r="H96" s="172"/>
      <c r="M96" s="157"/>
    </row>
    <row r="97" spans="1:13" ht="15">
      <c r="A97" s="431"/>
      <c r="B97" s="432"/>
      <c r="C97" s="45" t="s">
        <v>870</v>
      </c>
      <c r="D97" s="1"/>
      <c r="E97" s="45"/>
      <c r="F97" s="170"/>
      <c r="G97" s="171"/>
      <c r="H97" s="172"/>
      <c r="M97" s="157"/>
    </row>
    <row r="98" spans="1:13" ht="15">
      <c r="A98" s="45"/>
      <c r="B98" s="432"/>
      <c r="C98" s="579"/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/>
      <c r="D100" s="580"/>
      <c r="E100" s="580"/>
    </row>
    <row r="102" spans="1:13">
      <c r="E102" s="176"/>
    </row>
    <row r="104" spans="1:13">
      <c r="M104" s="157"/>
    </row>
    <row r="105" spans="1:13" ht="15">
      <c r="A105" s="431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7">
    <mergeCell ref="A3:D3"/>
    <mergeCell ref="A5:D5"/>
    <mergeCell ref="F4:G4"/>
    <mergeCell ref="C100:E100"/>
    <mergeCell ref="A4:D4"/>
    <mergeCell ref="C98:E98"/>
    <mergeCell ref="C96:E96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28000000000000003" bottom="0.38" header="0.17" footer="0.17"/>
  <pageSetup paperSize="9" scale="73" fitToHeight="1000" orientation="landscape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R366"/>
  <sheetViews>
    <sheetView tabSelected="1" workbookViewId="0">
      <selection activeCell="J21" sqref="J21"/>
    </sheetView>
  </sheetViews>
  <sheetFormatPr defaultColWidth="9.28515625" defaultRowHeight="12"/>
  <cols>
    <col min="1" max="1" width="48.140625" style="567" customWidth="1"/>
    <col min="2" max="2" width="12.140625" style="567" customWidth="1"/>
    <col min="3" max="3" width="13" style="544" customWidth="1"/>
    <col min="4" max="4" width="12.7109375" style="544" customWidth="1"/>
    <col min="5" max="5" width="37.28515625" style="567" customWidth="1"/>
    <col min="6" max="6" width="9" style="567" customWidth="1"/>
    <col min="7" max="7" width="11.7109375" style="544" customWidth="1"/>
    <col min="8" max="8" width="13.140625" style="544" customWidth="1"/>
    <col min="9" max="16384" width="9.28515625" style="544"/>
  </cols>
  <sheetData>
    <row r="1" spans="1:18">
      <c r="A1" s="462" t="s">
        <v>272</v>
      </c>
      <c r="B1" s="462"/>
      <c r="C1" s="463"/>
      <c r="D1" s="464"/>
      <c r="E1" s="465"/>
      <c r="F1" s="465"/>
      <c r="G1" s="543"/>
      <c r="H1" s="543"/>
    </row>
    <row r="2" spans="1:18" ht="15">
      <c r="A2" s="466" t="s">
        <v>1</v>
      </c>
      <c r="B2" s="584" t="str">
        <f>'справка №1-БАЛАНС'!E3</f>
        <v>ФЕЕИ АДСИЦ</v>
      </c>
      <c r="C2" s="584"/>
      <c r="D2" s="584"/>
      <c r="E2" s="584"/>
      <c r="F2" s="586" t="s">
        <v>2</v>
      </c>
      <c r="G2" s="586"/>
      <c r="H2" s="525">
        <f>'справка №1-БАЛАНС'!H3</f>
        <v>175050274</v>
      </c>
    </row>
    <row r="3" spans="1:18" ht="15">
      <c r="A3" s="466" t="s">
        <v>273</v>
      </c>
      <c r="B3" s="584" t="str">
        <f>'справка №1-БАЛАНС'!E4</f>
        <v xml:space="preserve"> НЕКОНСОЛИДИРАН</v>
      </c>
      <c r="C3" s="584"/>
      <c r="D3" s="584"/>
      <c r="E3" s="584"/>
      <c r="F3" s="545" t="s">
        <v>3</v>
      </c>
      <c r="G3" s="526"/>
      <c r="H3" s="526" t="str">
        <f>'справка №1-БАЛАНС'!H4</f>
        <v>1199-1</v>
      </c>
    </row>
    <row r="4" spans="1:18" ht="17.25" customHeight="1">
      <c r="A4" s="466" t="s">
        <v>4</v>
      </c>
      <c r="B4" s="585" t="str">
        <f>'справка №1-БАЛАНС'!E5</f>
        <v>01.01.2010-30.06.2010</v>
      </c>
      <c r="C4" s="585"/>
      <c r="D4" s="585"/>
      <c r="E4" s="314"/>
      <c r="F4" s="465"/>
      <c r="G4" s="543"/>
      <c r="H4" s="546" t="s">
        <v>274</v>
      </c>
    </row>
    <row r="5" spans="1:18" ht="24">
      <c r="A5" s="292" t="s">
        <v>275</v>
      </c>
      <c r="B5" s="293" t="s">
        <v>7</v>
      </c>
      <c r="C5" s="292" t="s">
        <v>8</v>
      </c>
      <c r="D5" s="294" t="s">
        <v>12</v>
      </c>
      <c r="E5" s="292" t="s">
        <v>276</v>
      </c>
      <c r="F5" s="293" t="s">
        <v>7</v>
      </c>
      <c r="G5" s="292" t="s">
        <v>8</v>
      </c>
      <c r="H5" s="292" t="s">
        <v>12</v>
      </c>
    </row>
    <row r="6" spans="1:18">
      <c r="A6" s="295" t="s">
        <v>13</v>
      </c>
      <c r="B6" s="295" t="s">
        <v>14</v>
      </c>
      <c r="C6" s="295">
        <v>1</v>
      </c>
      <c r="D6" s="295">
        <v>2</v>
      </c>
      <c r="E6" s="295" t="s">
        <v>13</v>
      </c>
      <c r="F6" s="292" t="s">
        <v>14</v>
      </c>
      <c r="G6" s="292">
        <v>1</v>
      </c>
      <c r="H6" s="292">
        <v>2</v>
      </c>
    </row>
    <row r="7" spans="1:18">
      <c r="A7" s="127" t="s">
        <v>277</v>
      </c>
      <c r="B7" s="127"/>
      <c r="C7" s="52"/>
      <c r="D7" s="52"/>
      <c r="E7" s="127" t="s">
        <v>278</v>
      </c>
      <c r="F7" s="304"/>
      <c r="G7" s="547"/>
      <c r="H7" s="547"/>
    </row>
    <row r="8" spans="1:18">
      <c r="A8" s="296" t="s">
        <v>279</v>
      </c>
      <c r="B8" s="296"/>
      <c r="C8" s="297"/>
      <c r="D8" s="50"/>
      <c r="E8" s="296" t="s">
        <v>280</v>
      </c>
      <c r="F8" s="304"/>
      <c r="G8" s="547"/>
      <c r="H8" s="547"/>
    </row>
    <row r="9" spans="1:18">
      <c r="A9" s="298" t="s">
        <v>281</v>
      </c>
      <c r="B9" s="299" t="s">
        <v>282</v>
      </c>
      <c r="C9" s="46"/>
      <c r="D9" s="46"/>
      <c r="E9" s="298" t="s">
        <v>283</v>
      </c>
      <c r="F9" s="548" t="s">
        <v>284</v>
      </c>
      <c r="G9" s="549"/>
      <c r="H9" s="549"/>
    </row>
    <row r="10" spans="1:18">
      <c r="A10" s="298" t="s">
        <v>285</v>
      </c>
      <c r="B10" s="299" t="s">
        <v>286</v>
      </c>
      <c r="C10" s="46">
        <v>96</v>
      </c>
      <c r="D10" s="46">
        <v>72</v>
      </c>
      <c r="E10" s="298" t="s">
        <v>287</v>
      </c>
      <c r="F10" s="548" t="s">
        <v>288</v>
      </c>
      <c r="G10" s="549"/>
      <c r="H10" s="549"/>
    </row>
    <row r="11" spans="1:18">
      <c r="A11" s="298" t="s">
        <v>289</v>
      </c>
      <c r="B11" s="299" t="s">
        <v>290</v>
      </c>
      <c r="C11" s="46"/>
      <c r="D11" s="46"/>
      <c r="E11" s="300" t="s">
        <v>291</v>
      </c>
      <c r="F11" s="548" t="s">
        <v>292</v>
      </c>
      <c r="G11" s="549"/>
      <c r="H11" s="549"/>
    </row>
    <row r="12" spans="1:18">
      <c r="A12" s="298" t="s">
        <v>293</v>
      </c>
      <c r="B12" s="299" t="s">
        <v>294</v>
      </c>
      <c r="C12" s="46">
        <v>23</v>
      </c>
      <c r="D12" s="46">
        <v>21</v>
      </c>
      <c r="E12" s="300" t="s">
        <v>77</v>
      </c>
      <c r="F12" s="548" t="s">
        <v>295</v>
      </c>
      <c r="G12" s="549"/>
      <c r="H12" s="549"/>
    </row>
    <row r="13" spans="1:18">
      <c r="A13" s="298" t="s">
        <v>296</v>
      </c>
      <c r="B13" s="299" t="s">
        <v>297</v>
      </c>
      <c r="C13" s="46">
        <v>4</v>
      </c>
      <c r="D13" s="46">
        <v>5</v>
      </c>
      <c r="E13" s="301" t="s">
        <v>50</v>
      </c>
      <c r="F13" s="550" t="s">
        <v>298</v>
      </c>
      <c r="G13" s="547">
        <f>SUM(G9:G12)</f>
        <v>0</v>
      </c>
      <c r="H13" s="547">
        <f>SUM(H9:H12)</f>
        <v>0</v>
      </c>
      <c r="I13" s="543"/>
      <c r="J13" s="543"/>
      <c r="K13" s="543"/>
      <c r="L13" s="543"/>
      <c r="M13" s="543"/>
      <c r="N13" s="543"/>
      <c r="O13" s="543"/>
      <c r="P13" s="543"/>
      <c r="Q13" s="543"/>
      <c r="R13" s="543"/>
    </row>
    <row r="14" spans="1:18">
      <c r="A14" s="298" t="s">
        <v>299</v>
      </c>
      <c r="B14" s="299" t="s">
        <v>300</v>
      </c>
      <c r="C14" s="46"/>
      <c r="D14" s="46"/>
      <c r="E14" s="300"/>
      <c r="F14" s="551"/>
      <c r="G14" s="552"/>
      <c r="H14" s="552"/>
    </row>
    <row r="15" spans="1:18" ht="24">
      <c r="A15" s="298" t="s">
        <v>301</v>
      </c>
      <c r="B15" s="299" t="s">
        <v>302</v>
      </c>
      <c r="C15" s="47"/>
      <c r="D15" s="47"/>
      <c r="E15" s="296" t="s">
        <v>303</v>
      </c>
      <c r="F15" s="553" t="s">
        <v>304</v>
      </c>
      <c r="G15" s="549"/>
      <c r="H15" s="549"/>
    </row>
    <row r="16" spans="1:18">
      <c r="A16" s="298" t="s">
        <v>305</v>
      </c>
      <c r="B16" s="299" t="s">
        <v>306</v>
      </c>
      <c r="C16" s="47">
        <v>1</v>
      </c>
      <c r="D16" s="47">
        <v>1</v>
      </c>
      <c r="E16" s="298" t="s">
        <v>307</v>
      </c>
      <c r="F16" s="551" t="s">
        <v>308</v>
      </c>
      <c r="G16" s="554"/>
      <c r="H16" s="554"/>
    </row>
    <row r="17" spans="1:18">
      <c r="A17" s="302" t="s">
        <v>309</v>
      </c>
      <c r="B17" s="299" t="s">
        <v>310</v>
      </c>
      <c r="C17" s="48"/>
      <c r="D17" s="48"/>
      <c r="E17" s="296"/>
      <c r="F17" s="304"/>
      <c r="G17" s="552"/>
      <c r="H17" s="552"/>
    </row>
    <row r="18" spans="1:18">
      <c r="A18" s="302" t="s">
        <v>311</v>
      </c>
      <c r="B18" s="299" t="s">
        <v>312</v>
      </c>
      <c r="C18" s="48"/>
      <c r="D18" s="48"/>
      <c r="E18" s="296" t="s">
        <v>313</v>
      </c>
      <c r="F18" s="304"/>
      <c r="G18" s="552"/>
      <c r="H18" s="552"/>
    </row>
    <row r="19" spans="1:18">
      <c r="A19" s="301" t="s">
        <v>50</v>
      </c>
      <c r="B19" s="303" t="s">
        <v>314</v>
      </c>
      <c r="C19" s="49">
        <f>SUM(C9:C15)+C16</f>
        <v>124</v>
      </c>
      <c r="D19" s="49">
        <f>SUM(D9:D15)+D16</f>
        <v>99</v>
      </c>
      <c r="E19" s="304" t="s">
        <v>315</v>
      </c>
      <c r="F19" s="551" t="s">
        <v>316</v>
      </c>
      <c r="G19" s="549">
        <v>770</v>
      </c>
      <c r="H19" s="549">
        <v>652</v>
      </c>
      <c r="I19" s="543"/>
      <c r="J19" s="543"/>
      <c r="K19" s="543"/>
      <c r="L19" s="543"/>
      <c r="M19" s="543"/>
      <c r="N19" s="543"/>
      <c r="O19" s="543"/>
    </row>
    <row r="20" spans="1:18">
      <c r="A20" s="296"/>
      <c r="B20" s="299"/>
      <c r="C20" s="315"/>
      <c r="D20" s="315"/>
      <c r="E20" s="302" t="s">
        <v>317</v>
      </c>
      <c r="F20" s="551" t="s">
        <v>318</v>
      </c>
      <c r="G20" s="549"/>
      <c r="H20" s="549"/>
    </row>
    <row r="21" spans="1:18" ht="24">
      <c r="A21" s="296" t="s">
        <v>319</v>
      </c>
      <c r="B21" s="305"/>
      <c r="C21" s="315"/>
      <c r="D21" s="315"/>
      <c r="E21" s="298" t="s">
        <v>320</v>
      </c>
      <c r="F21" s="551" t="s">
        <v>321</v>
      </c>
      <c r="G21" s="549"/>
      <c r="H21" s="549"/>
    </row>
    <row r="22" spans="1:18" ht="24">
      <c r="A22" s="304" t="s">
        <v>322</v>
      </c>
      <c r="B22" s="305" t="s">
        <v>323</v>
      </c>
      <c r="C22" s="46">
        <v>542</v>
      </c>
      <c r="D22" s="46">
        <v>412</v>
      </c>
      <c r="E22" s="304" t="s">
        <v>324</v>
      </c>
      <c r="F22" s="551" t="s">
        <v>325</v>
      </c>
      <c r="G22" s="549"/>
      <c r="H22" s="549"/>
    </row>
    <row r="23" spans="1:18" ht="24">
      <c r="A23" s="298" t="s">
        <v>326</v>
      </c>
      <c r="B23" s="305" t="s">
        <v>327</v>
      </c>
      <c r="C23" s="46"/>
      <c r="D23" s="46"/>
      <c r="E23" s="298" t="s">
        <v>328</v>
      </c>
      <c r="F23" s="551" t="s">
        <v>329</v>
      </c>
      <c r="G23" s="549"/>
      <c r="H23" s="549"/>
    </row>
    <row r="24" spans="1:18">
      <c r="A24" s="298" t="s">
        <v>330</v>
      </c>
      <c r="B24" s="305" t="s">
        <v>331</v>
      </c>
      <c r="C24" s="46">
        <v>1</v>
      </c>
      <c r="D24" s="46"/>
      <c r="E24" s="301" t="s">
        <v>102</v>
      </c>
      <c r="F24" s="553" t="s">
        <v>332</v>
      </c>
      <c r="G24" s="547">
        <f>SUM(G19:G23)</f>
        <v>770</v>
      </c>
      <c r="H24" s="547">
        <f>SUM(H19:H23)</f>
        <v>652</v>
      </c>
      <c r="I24" s="543"/>
      <c r="J24" s="543"/>
      <c r="K24" s="543"/>
      <c r="L24" s="543"/>
      <c r="M24" s="543"/>
      <c r="N24" s="543"/>
      <c r="O24" s="543"/>
      <c r="P24" s="543"/>
      <c r="Q24" s="543"/>
      <c r="R24" s="543"/>
    </row>
    <row r="25" spans="1:18">
      <c r="A25" s="298" t="s">
        <v>77</v>
      </c>
      <c r="B25" s="305" t="s">
        <v>333</v>
      </c>
      <c r="C25" s="46">
        <v>28</v>
      </c>
      <c r="D25" s="46">
        <v>14</v>
      </c>
      <c r="E25" s="302"/>
      <c r="F25" s="304"/>
      <c r="G25" s="552"/>
      <c r="H25" s="552"/>
    </row>
    <row r="26" spans="1:18">
      <c r="A26" s="301" t="s">
        <v>75</v>
      </c>
      <c r="B26" s="306" t="s">
        <v>334</v>
      </c>
      <c r="C26" s="49">
        <f>SUM(C22:C25)</f>
        <v>571</v>
      </c>
      <c r="D26" s="49">
        <f>SUM(D22:D25)</f>
        <v>426</v>
      </c>
      <c r="E26" s="298"/>
      <c r="F26" s="304"/>
      <c r="G26" s="552"/>
      <c r="H26" s="552"/>
      <c r="I26" s="543"/>
      <c r="J26" s="543"/>
      <c r="K26" s="543"/>
      <c r="L26" s="543"/>
      <c r="M26" s="543"/>
      <c r="N26" s="543"/>
    </row>
    <row r="27" spans="1:18">
      <c r="A27" s="301"/>
      <c r="B27" s="306"/>
      <c r="C27" s="315"/>
      <c r="D27" s="315"/>
      <c r="E27" s="298"/>
      <c r="F27" s="304"/>
      <c r="G27" s="552"/>
      <c r="H27" s="552"/>
    </row>
    <row r="28" spans="1:18">
      <c r="A28" s="127" t="s">
        <v>335</v>
      </c>
      <c r="B28" s="293" t="s">
        <v>336</v>
      </c>
      <c r="C28" s="50">
        <f>C26+C19</f>
        <v>695</v>
      </c>
      <c r="D28" s="50">
        <f>D26+D19</f>
        <v>525</v>
      </c>
      <c r="E28" s="127" t="s">
        <v>337</v>
      </c>
      <c r="F28" s="553" t="s">
        <v>338</v>
      </c>
      <c r="G28" s="547">
        <f>G13+G15+G24</f>
        <v>770</v>
      </c>
      <c r="H28" s="547">
        <f>H13+H15+H24</f>
        <v>652</v>
      </c>
      <c r="I28" s="543"/>
      <c r="J28" s="543"/>
      <c r="K28" s="543"/>
      <c r="L28" s="543"/>
      <c r="M28" s="543"/>
      <c r="N28" s="543"/>
      <c r="O28" s="543"/>
      <c r="P28" s="543"/>
      <c r="Q28" s="543"/>
      <c r="R28" s="543"/>
    </row>
    <row r="29" spans="1:18">
      <c r="A29" s="127"/>
      <c r="B29" s="293"/>
      <c r="C29" s="315"/>
      <c r="D29" s="315"/>
      <c r="E29" s="127"/>
      <c r="F29" s="551"/>
      <c r="G29" s="552"/>
      <c r="H29" s="552"/>
    </row>
    <row r="30" spans="1:18">
      <c r="A30" s="127" t="s">
        <v>339</v>
      </c>
      <c r="B30" s="293" t="s">
        <v>340</v>
      </c>
      <c r="C30" s="50">
        <f>IF((G28-C28)&gt;0,G28-C28,0)</f>
        <v>75</v>
      </c>
      <c r="D30" s="50">
        <f>IF((H28-D28)&gt;0,H28-D28,0)</f>
        <v>127</v>
      </c>
      <c r="E30" s="127" t="s">
        <v>341</v>
      </c>
      <c r="F30" s="553" t="s">
        <v>342</v>
      </c>
      <c r="G30" s="53">
        <f>IF((C28-G28)&gt;0,C28-G28,0)</f>
        <v>0</v>
      </c>
      <c r="H30" s="53">
        <f>IF((D28-H28)&gt;0,D28-H28,0)</f>
        <v>0</v>
      </c>
      <c r="I30" s="543"/>
      <c r="J30" s="543"/>
      <c r="K30" s="543"/>
      <c r="L30" s="543"/>
      <c r="M30" s="543"/>
      <c r="N30" s="543"/>
      <c r="O30" s="543"/>
      <c r="P30" s="543"/>
      <c r="Q30" s="543"/>
      <c r="R30" s="543"/>
    </row>
    <row r="31" spans="1:18" ht="24">
      <c r="A31" s="555" t="s">
        <v>845</v>
      </c>
      <c r="B31" s="306" t="s">
        <v>343</v>
      </c>
      <c r="C31" s="46"/>
      <c r="D31" s="46"/>
      <c r="E31" s="296" t="s">
        <v>848</v>
      </c>
      <c r="F31" s="551" t="s">
        <v>344</v>
      </c>
      <c r="G31" s="549"/>
      <c r="H31" s="549"/>
    </row>
    <row r="32" spans="1:18">
      <c r="A32" s="296" t="s">
        <v>345</v>
      </c>
      <c r="B32" s="307" t="s">
        <v>346</v>
      </c>
      <c r="C32" s="46">
        <v>1</v>
      </c>
      <c r="D32" s="46"/>
      <c r="E32" s="296" t="s">
        <v>347</v>
      </c>
      <c r="F32" s="551" t="s">
        <v>348</v>
      </c>
      <c r="G32" s="549"/>
      <c r="H32" s="549"/>
    </row>
    <row r="33" spans="1:18">
      <c r="A33" s="128" t="s">
        <v>349</v>
      </c>
      <c r="B33" s="306" t="s">
        <v>350</v>
      </c>
      <c r="C33" s="49">
        <f>C28+C31+C32</f>
        <v>696</v>
      </c>
      <c r="D33" s="49">
        <f>D28+D31+D32</f>
        <v>525</v>
      </c>
      <c r="E33" s="127" t="s">
        <v>351</v>
      </c>
      <c r="F33" s="553" t="s">
        <v>352</v>
      </c>
      <c r="G33" s="53">
        <f>G32+G31+G28</f>
        <v>770</v>
      </c>
      <c r="H33" s="53">
        <f>H32+H31+H28</f>
        <v>652</v>
      </c>
      <c r="I33" s="543"/>
      <c r="J33" s="543"/>
      <c r="K33" s="543"/>
      <c r="L33" s="543"/>
      <c r="M33" s="543"/>
      <c r="N33" s="543"/>
      <c r="O33" s="543"/>
      <c r="P33" s="543"/>
      <c r="Q33" s="543"/>
      <c r="R33" s="543"/>
    </row>
    <row r="34" spans="1:18">
      <c r="A34" s="128" t="s">
        <v>353</v>
      </c>
      <c r="B34" s="293" t="s">
        <v>354</v>
      </c>
      <c r="C34" s="50">
        <f>IF((G33-C33)&gt;0,G33-C33,0)</f>
        <v>74</v>
      </c>
      <c r="D34" s="50">
        <f>IF((H33-D33)&gt;0,H33-D33,0)</f>
        <v>127</v>
      </c>
      <c r="E34" s="128" t="s">
        <v>355</v>
      </c>
      <c r="F34" s="553" t="s">
        <v>356</v>
      </c>
      <c r="G34" s="547">
        <f>IF((C33-G33)&gt;0,C33-G33,0)</f>
        <v>0</v>
      </c>
      <c r="H34" s="547">
        <f>IF((D33-H33)&gt;0,D33-H33,0)</f>
        <v>0</v>
      </c>
      <c r="I34" s="543"/>
      <c r="J34" s="543"/>
      <c r="K34" s="543"/>
      <c r="L34" s="543"/>
      <c r="M34" s="543"/>
      <c r="N34" s="543"/>
      <c r="O34" s="543"/>
      <c r="P34" s="543"/>
      <c r="Q34" s="543"/>
      <c r="R34" s="543"/>
    </row>
    <row r="35" spans="1:18">
      <c r="A35" s="296" t="s">
        <v>357</v>
      </c>
      <c r="B35" s="306" t="s">
        <v>358</v>
      </c>
      <c r="C35" s="49">
        <f>C36+C37+C38</f>
        <v>0</v>
      </c>
      <c r="D35" s="49">
        <f>D36+D37+D38</f>
        <v>0</v>
      </c>
      <c r="E35" s="308"/>
      <c r="F35" s="304"/>
      <c r="G35" s="552"/>
      <c r="H35" s="552"/>
      <c r="I35" s="543"/>
      <c r="J35" s="543"/>
      <c r="K35" s="543"/>
      <c r="L35" s="543"/>
      <c r="M35" s="543"/>
      <c r="N35" s="543"/>
    </row>
    <row r="36" spans="1:18">
      <c r="A36" s="309" t="s">
        <v>359</v>
      </c>
      <c r="B36" s="305" t="s">
        <v>360</v>
      </c>
      <c r="C36" s="46"/>
      <c r="D36" s="46"/>
      <c r="E36" s="308"/>
      <c r="F36" s="304"/>
      <c r="G36" s="552"/>
      <c r="H36" s="552"/>
    </row>
    <row r="37" spans="1:18" ht="24">
      <c r="A37" s="309" t="s">
        <v>361</v>
      </c>
      <c r="B37" s="310" t="s">
        <v>362</v>
      </c>
      <c r="C37" s="430"/>
      <c r="D37" s="430"/>
      <c r="E37" s="308"/>
      <c r="F37" s="556"/>
      <c r="G37" s="552"/>
      <c r="H37" s="552"/>
    </row>
    <row r="38" spans="1:18">
      <c r="A38" s="311" t="s">
        <v>363</v>
      </c>
      <c r="B38" s="310" t="s">
        <v>364</v>
      </c>
      <c r="C38" s="126"/>
      <c r="D38" s="126"/>
      <c r="E38" s="308"/>
      <c r="F38" s="556"/>
      <c r="G38" s="552"/>
      <c r="H38" s="552"/>
    </row>
    <row r="39" spans="1:18">
      <c r="A39" s="312" t="s">
        <v>365</v>
      </c>
      <c r="B39" s="129" t="s">
        <v>366</v>
      </c>
      <c r="C39" s="459">
        <f>+IF((G33-C33-C35)&gt;0,G33-C33-C35,0)</f>
        <v>74</v>
      </c>
      <c r="D39" s="459">
        <f>+IF((H33-D33-D35)&gt;0,H33-D33-D35,0)</f>
        <v>127</v>
      </c>
      <c r="E39" s="313" t="s">
        <v>367</v>
      </c>
      <c r="F39" s="557" t="s">
        <v>368</v>
      </c>
      <c r="G39" s="558">
        <f>IF(G34&gt;0,IF(C35+G34&lt;0,0,C35+G34),IF(C34-C35&lt;0,C35-C34,0))</f>
        <v>0</v>
      </c>
      <c r="H39" s="558">
        <f>IF(H34&gt;0,IF(D35+H34&lt;0,0,D35+H34),IF(D34-D35&lt;0,D35-D34,0))</f>
        <v>0</v>
      </c>
      <c r="I39" s="543"/>
      <c r="J39" s="543"/>
      <c r="K39" s="543"/>
      <c r="L39" s="543"/>
      <c r="M39" s="543"/>
      <c r="N39" s="543"/>
      <c r="O39" s="543"/>
      <c r="P39" s="543"/>
      <c r="Q39" s="543"/>
      <c r="R39" s="543"/>
    </row>
    <row r="40" spans="1:18">
      <c r="A40" s="127" t="s">
        <v>369</v>
      </c>
      <c r="B40" s="295" t="s">
        <v>370</v>
      </c>
      <c r="C40" s="51"/>
      <c r="D40" s="51"/>
      <c r="E40" s="127" t="s">
        <v>369</v>
      </c>
      <c r="F40" s="557" t="s">
        <v>371</v>
      </c>
      <c r="G40" s="549"/>
      <c r="H40" s="549"/>
    </row>
    <row r="41" spans="1:18">
      <c r="A41" s="127" t="s">
        <v>372</v>
      </c>
      <c r="B41" s="292" t="s">
        <v>373</v>
      </c>
      <c r="C41" s="52">
        <f>IF(G39=0,IF(C39-C40&gt;0,C39-C40+G40,0),IF(G39-G40&lt;0,G40-G39+C39,0))</f>
        <v>74</v>
      </c>
      <c r="D41" s="52">
        <f>IF(H39=0,IF(D39-D40&gt;0,D39-D40+H40,0),IF(H39-H40&lt;0,H40-H39+D39,0))</f>
        <v>127</v>
      </c>
      <c r="E41" s="127" t="s">
        <v>374</v>
      </c>
      <c r="F41" s="570" t="s">
        <v>375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3"/>
      <c r="J41" s="543"/>
      <c r="K41" s="543"/>
      <c r="L41" s="543"/>
      <c r="M41" s="543"/>
      <c r="N41" s="543"/>
      <c r="O41" s="543"/>
      <c r="P41" s="543"/>
      <c r="Q41" s="543"/>
      <c r="R41" s="543"/>
    </row>
    <row r="42" spans="1:18">
      <c r="A42" s="128" t="s">
        <v>376</v>
      </c>
      <c r="B42" s="292" t="s">
        <v>377</v>
      </c>
      <c r="C42" s="53">
        <f>C33+C35+C39</f>
        <v>770</v>
      </c>
      <c r="D42" s="53">
        <f>D33+D35+D39</f>
        <v>652</v>
      </c>
      <c r="E42" s="128" t="s">
        <v>378</v>
      </c>
      <c r="F42" s="129" t="s">
        <v>379</v>
      </c>
      <c r="G42" s="53">
        <f>G39+G33</f>
        <v>770</v>
      </c>
      <c r="H42" s="53">
        <f>H39+H33</f>
        <v>652</v>
      </c>
      <c r="I42" s="543"/>
      <c r="J42" s="543"/>
      <c r="K42" s="543"/>
      <c r="L42" s="543"/>
      <c r="M42" s="543"/>
      <c r="N42" s="543"/>
      <c r="O42" s="543"/>
      <c r="P42" s="543"/>
      <c r="Q42" s="543"/>
      <c r="R42" s="543"/>
    </row>
    <row r="43" spans="1:18">
      <c r="A43" s="314"/>
      <c r="B43" s="424"/>
      <c r="C43" s="425"/>
      <c r="D43" s="425"/>
      <c r="E43" s="426"/>
      <c r="F43" s="559"/>
      <c r="G43" s="425"/>
      <c r="H43" s="425"/>
    </row>
    <row r="44" spans="1:18">
      <c r="A44" s="314"/>
      <c r="B44" s="424"/>
      <c r="C44" s="425"/>
      <c r="D44" s="425"/>
      <c r="E44" s="426"/>
      <c r="F44" s="559"/>
      <c r="G44" s="425"/>
      <c r="H44" s="425"/>
    </row>
    <row r="45" spans="1:18">
      <c r="A45" s="587" t="s">
        <v>854</v>
      </c>
      <c r="B45" s="587"/>
      <c r="C45" s="587"/>
      <c r="D45" s="587"/>
      <c r="E45" s="587"/>
      <c r="F45" s="559"/>
      <c r="G45" s="425"/>
      <c r="H45" s="425"/>
    </row>
    <row r="46" spans="1:18">
      <c r="A46" s="314"/>
      <c r="B46" s="424"/>
      <c r="C46" s="425"/>
      <c r="D46" s="425"/>
      <c r="E46" s="426"/>
      <c r="F46" s="559"/>
      <c r="G46" s="425"/>
      <c r="H46" s="425"/>
    </row>
    <row r="47" spans="1:18">
      <c r="A47" s="314"/>
      <c r="B47" s="424"/>
      <c r="C47" s="425"/>
      <c r="D47" s="425"/>
      <c r="E47" s="426"/>
      <c r="F47" s="559"/>
      <c r="G47" s="425"/>
      <c r="H47" s="425"/>
    </row>
    <row r="48" spans="1:18">
      <c r="A48" s="502" t="s">
        <v>271</v>
      </c>
      <c r="B48" s="574" t="s">
        <v>874</v>
      </c>
      <c r="C48" s="427" t="s">
        <v>380</v>
      </c>
      <c r="D48" s="582"/>
      <c r="E48" s="582"/>
      <c r="F48" s="582"/>
      <c r="G48" s="582"/>
      <c r="H48" s="582"/>
      <c r="I48" s="543"/>
      <c r="J48" s="543"/>
      <c r="K48" s="543"/>
      <c r="L48" s="543"/>
      <c r="M48" s="543"/>
      <c r="N48" s="543"/>
      <c r="O48" s="543"/>
    </row>
    <row r="49" spans="1:8">
      <c r="A49" s="560"/>
      <c r="B49" s="561"/>
      <c r="C49" s="425" t="s">
        <v>867</v>
      </c>
      <c r="D49" s="425"/>
      <c r="E49" s="559"/>
      <c r="F49" s="559"/>
      <c r="G49" s="562"/>
      <c r="H49" s="562"/>
    </row>
    <row r="50" spans="1:8" ht="12.75" customHeight="1">
      <c r="A50" s="560"/>
      <c r="B50" s="561"/>
      <c r="C50" s="428" t="s">
        <v>780</v>
      </c>
      <c r="D50" s="583"/>
      <c r="E50" s="583"/>
      <c r="F50" s="583"/>
      <c r="G50" s="583"/>
      <c r="H50" s="583"/>
    </row>
    <row r="51" spans="1:8">
      <c r="A51" s="563"/>
      <c r="B51" s="559"/>
      <c r="C51" s="425" t="s">
        <v>871</v>
      </c>
      <c r="D51" s="425"/>
      <c r="E51" s="559"/>
      <c r="F51" s="559"/>
      <c r="G51" s="562"/>
      <c r="H51" s="562"/>
    </row>
    <row r="52" spans="1:8">
      <c r="A52" s="563"/>
      <c r="B52" s="559"/>
      <c r="C52" s="425"/>
      <c r="D52" s="425"/>
      <c r="E52" s="559"/>
      <c r="F52" s="559"/>
      <c r="G52" s="562"/>
      <c r="H52" s="562"/>
    </row>
    <row r="53" spans="1:8">
      <c r="A53" s="563"/>
      <c r="B53" s="559"/>
      <c r="C53" s="425"/>
      <c r="D53" s="425"/>
      <c r="E53" s="559"/>
      <c r="F53" s="559"/>
      <c r="G53" s="562"/>
      <c r="H53" s="562"/>
    </row>
    <row r="54" spans="1:8">
      <c r="A54" s="563"/>
      <c r="B54" s="563"/>
      <c r="C54" s="564"/>
      <c r="D54" s="564"/>
      <c r="E54" s="563"/>
      <c r="F54" s="563"/>
      <c r="G54" s="565"/>
      <c r="H54" s="565"/>
    </row>
    <row r="55" spans="1:8">
      <c r="A55" s="563"/>
      <c r="B55" s="563"/>
      <c r="C55" s="564"/>
      <c r="D55" s="564"/>
      <c r="E55" s="563"/>
      <c r="F55" s="563"/>
      <c r="G55" s="565"/>
      <c r="H55" s="565"/>
    </row>
    <row r="56" spans="1:8">
      <c r="A56" s="563"/>
      <c r="B56" s="563"/>
      <c r="C56" s="564"/>
      <c r="D56" s="564"/>
      <c r="E56" s="563"/>
      <c r="F56" s="563"/>
      <c r="G56" s="565"/>
      <c r="H56" s="565"/>
    </row>
    <row r="57" spans="1:8">
      <c r="A57" s="563"/>
      <c r="B57" s="563"/>
      <c r="C57" s="564"/>
      <c r="D57" s="564"/>
      <c r="E57" s="563"/>
      <c r="F57" s="563"/>
      <c r="G57" s="565"/>
      <c r="H57" s="565"/>
    </row>
    <row r="58" spans="1:8">
      <c r="A58" s="563"/>
      <c r="B58" s="563"/>
      <c r="C58" s="564"/>
      <c r="D58" s="564"/>
      <c r="E58" s="563"/>
      <c r="F58" s="563"/>
      <c r="G58" s="565"/>
      <c r="H58" s="565"/>
    </row>
    <row r="59" spans="1:8">
      <c r="A59" s="563"/>
      <c r="B59" s="563"/>
      <c r="C59" s="564"/>
      <c r="D59" s="564"/>
      <c r="E59" s="563"/>
      <c r="F59" s="563"/>
      <c r="G59" s="565"/>
      <c r="H59" s="565"/>
    </row>
    <row r="60" spans="1:8">
      <c r="A60" s="563"/>
      <c r="B60" s="563"/>
      <c r="C60" s="564"/>
      <c r="D60" s="564"/>
      <c r="E60" s="563"/>
      <c r="F60" s="563"/>
      <c r="G60" s="565"/>
      <c r="H60" s="565"/>
    </row>
    <row r="61" spans="1:8">
      <c r="A61" s="563"/>
      <c r="B61" s="563"/>
      <c r="C61" s="564"/>
      <c r="D61" s="564"/>
      <c r="E61" s="563"/>
      <c r="F61" s="563"/>
      <c r="G61" s="565"/>
      <c r="H61" s="565"/>
    </row>
    <row r="62" spans="1:8">
      <c r="A62" s="563"/>
      <c r="B62" s="563"/>
      <c r="C62" s="564"/>
      <c r="D62" s="564"/>
      <c r="E62" s="563"/>
      <c r="F62" s="563"/>
      <c r="G62" s="565"/>
      <c r="H62" s="565"/>
    </row>
    <row r="63" spans="1:8">
      <c r="A63" s="563"/>
      <c r="B63" s="563"/>
      <c r="C63" s="564"/>
      <c r="D63" s="564"/>
      <c r="E63" s="563"/>
      <c r="F63" s="563"/>
      <c r="G63" s="565"/>
      <c r="H63" s="565"/>
    </row>
    <row r="64" spans="1:8">
      <c r="A64" s="563"/>
      <c r="B64" s="563"/>
      <c r="C64" s="564"/>
      <c r="D64" s="564"/>
      <c r="E64" s="563"/>
      <c r="F64" s="563"/>
      <c r="G64" s="565"/>
      <c r="H64" s="565"/>
    </row>
    <row r="65" spans="1:8">
      <c r="A65" s="563"/>
      <c r="B65" s="563"/>
      <c r="C65" s="564"/>
      <c r="D65" s="564"/>
      <c r="E65" s="563"/>
      <c r="F65" s="563"/>
      <c r="G65" s="565"/>
      <c r="H65" s="565"/>
    </row>
    <row r="66" spans="1:8">
      <c r="A66" s="563"/>
      <c r="B66" s="563"/>
      <c r="C66" s="564"/>
      <c r="D66" s="564"/>
      <c r="E66" s="563"/>
      <c r="F66" s="563"/>
      <c r="G66" s="565"/>
      <c r="H66" s="565"/>
    </row>
    <row r="67" spans="1:8">
      <c r="A67" s="563"/>
      <c r="B67" s="563"/>
      <c r="C67" s="564"/>
      <c r="D67" s="564"/>
      <c r="E67" s="563"/>
      <c r="F67" s="563"/>
      <c r="G67" s="565"/>
      <c r="H67" s="565"/>
    </row>
    <row r="68" spans="1:8">
      <c r="A68" s="563"/>
      <c r="B68" s="563"/>
      <c r="C68" s="564"/>
      <c r="D68" s="564"/>
      <c r="E68" s="563"/>
      <c r="F68" s="563"/>
      <c r="G68" s="565"/>
      <c r="H68" s="565"/>
    </row>
    <row r="69" spans="1:8">
      <c r="A69" s="563"/>
      <c r="B69" s="563"/>
      <c r="C69" s="564"/>
      <c r="D69" s="564"/>
      <c r="E69" s="563"/>
      <c r="F69" s="563"/>
      <c r="G69" s="565"/>
      <c r="H69" s="565"/>
    </row>
    <row r="70" spans="1:8">
      <c r="A70" s="563"/>
      <c r="B70" s="563"/>
      <c r="C70" s="564"/>
      <c r="D70" s="564"/>
      <c r="E70" s="563"/>
      <c r="F70" s="563"/>
      <c r="G70" s="565"/>
      <c r="H70" s="565"/>
    </row>
    <row r="71" spans="1:8">
      <c r="A71" s="563"/>
      <c r="B71" s="563"/>
      <c r="C71" s="564"/>
      <c r="D71" s="564"/>
      <c r="E71" s="563"/>
      <c r="F71" s="563"/>
      <c r="G71" s="565"/>
      <c r="H71" s="565"/>
    </row>
    <row r="72" spans="1:8">
      <c r="A72" s="563"/>
      <c r="B72" s="563"/>
      <c r="C72" s="564"/>
      <c r="D72" s="564"/>
      <c r="E72" s="563"/>
      <c r="F72" s="563"/>
      <c r="G72" s="565"/>
      <c r="H72" s="565"/>
    </row>
    <row r="73" spans="1:8">
      <c r="A73" s="563"/>
      <c r="B73" s="563"/>
      <c r="C73" s="564"/>
      <c r="D73" s="564"/>
      <c r="E73" s="563"/>
      <c r="F73" s="563"/>
      <c r="G73" s="565"/>
      <c r="H73" s="565"/>
    </row>
    <row r="74" spans="1:8">
      <c r="A74" s="563"/>
      <c r="B74" s="563"/>
      <c r="C74" s="564"/>
      <c r="D74" s="564"/>
      <c r="E74" s="563"/>
      <c r="F74" s="563"/>
      <c r="G74" s="565"/>
      <c r="H74" s="565"/>
    </row>
    <row r="75" spans="1:8">
      <c r="A75" s="563"/>
      <c r="B75" s="563"/>
      <c r="C75" s="564"/>
      <c r="D75" s="564"/>
      <c r="E75" s="563"/>
      <c r="F75" s="563"/>
      <c r="G75" s="565"/>
      <c r="H75" s="565"/>
    </row>
    <row r="76" spans="1:8">
      <c r="A76" s="563"/>
      <c r="B76" s="563"/>
      <c r="C76" s="564"/>
      <c r="D76" s="564"/>
      <c r="E76" s="563"/>
      <c r="F76" s="563"/>
      <c r="G76" s="565"/>
      <c r="H76" s="565"/>
    </row>
    <row r="77" spans="1:8">
      <c r="A77" s="563"/>
      <c r="B77" s="563"/>
      <c r="C77" s="564"/>
      <c r="D77" s="564"/>
      <c r="E77" s="563"/>
      <c r="F77" s="563"/>
      <c r="G77" s="565"/>
      <c r="H77" s="565"/>
    </row>
    <row r="78" spans="1:8">
      <c r="A78" s="563"/>
      <c r="B78" s="563"/>
      <c r="C78" s="564"/>
      <c r="D78" s="564"/>
      <c r="E78" s="563"/>
      <c r="F78" s="563"/>
      <c r="G78" s="565"/>
      <c r="H78" s="565"/>
    </row>
    <row r="79" spans="1:8">
      <c r="A79" s="563"/>
      <c r="B79" s="563"/>
      <c r="C79" s="564"/>
      <c r="D79" s="564"/>
      <c r="E79" s="563"/>
      <c r="F79" s="563"/>
      <c r="G79" s="565"/>
      <c r="H79" s="565"/>
    </row>
    <row r="80" spans="1:8">
      <c r="A80" s="563"/>
      <c r="B80" s="563"/>
      <c r="C80" s="564"/>
      <c r="D80" s="564"/>
      <c r="E80" s="563"/>
      <c r="F80" s="563"/>
      <c r="G80" s="565"/>
      <c r="H80" s="565"/>
    </row>
    <row r="81" spans="1:8">
      <c r="A81" s="563"/>
      <c r="B81" s="563"/>
      <c r="C81" s="564"/>
      <c r="D81" s="564"/>
      <c r="E81" s="563"/>
      <c r="F81" s="563"/>
      <c r="G81" s="565"/>
      <c r="H81" s="565"/>
    </row>
    <row r="82" spans="1:8">
      <c r="A82" s="563"/>
      <c r="B82" s="563"/>
      <c r="C82" s="564"/>
      <c r="D82" s="564"/>
      <c r="E82" s="563"/>
      <c r="F82" s="563"/>
      <c r="G82" s="565"/>
      <c r="H82" s="565"/>
    </row>
    <row r="83" spans="1:8">
      <c r="A83" s="563"/>
      <c r="B83" s="563"/>
      <c r="C83" s="564"/>
      <c r="D83" s="564"/>
      <c r="E83" s="563"/>
      <c r="F83" s="563"/>
      <c r="G83" s="565"/>
      <c r="H83" s="565"/>
    </row>
    <row r="84" spans="1:8">
      <c r="A84" s="563"/>
      <c r="B84" s="563"/>
      <c r="C84" s="564"/>
      <c r="D84" s="564"/>
      <c r="E84" s="563"/>
      <c r="F84" s="563"/>
      <c r="G84" s="565"/>
      <c r="H84" s="565"/>
    </row>
    <row r="85" spans="1:8">
      <c r="A85" s="563"/>
      <c r="B85" s="563"/>
      <c r="C85" s="564"/>
      <c r="D85" s="564"/>
      <c r="E85" s="563"/>
      <c r="F85" s="563"/>
      <c r="G85" s="565"/>
      <c r="H85" s="565"/>
    </row>
    <row r="86" spans="1:8">
      <c r="A86" s="563"/>
      <c r="B86" s="563"/>
      <c r="C86" s="564"/>
      <c r="D86" s="564"/>
      <c r="E86" s="563"/>
      <c r="F86" s="563"/>
      <c r="G86" s="565"/>
      <c r="H86" s="565"/>
    </row>
    <row r="87" spans="1:8">
      <c r="A87" s="563"/>
      <c r="B87" s="563"/>
      <c r="C87" s="564"/>
      <c r="D87" s="564"/>
      <c r="E87" s="563"/>
      <c r="F87" s="563"/>
      <c r="G87" s="565"/>
      <c r="H87" s="565"/>
    </row>
    <row r="88" spans="1:8">
      <c r="A88" s="563"/>
      <c r="B88" s="563"/>
      <c r="C88" s="564"/>
      <c r="D88" s="564"/>
      <c r="E88" s="563"/>
      <c r="F88" s="563"/>
      <c r="G88" s="565"/>
      <c r="H88" s="565"/>
    </row>
    <row r="89" spans="1:8">
      <c r="A89" s="563"/>
      <c r="B89" s="563"/>
      <c r="C89" s="564"/>
      <c r="D89" s="564"/>
      <c r="E89" s="563"/>
      <c r="F89" s="563"/>
      <c r="G89" s="565"/>
      <c r="H89" s="565"/>
    </row>
    <row r="90" spans="1:8">
      <c r="A90" s="563"/>
      <c r="B90" s="563"/>
      <c r="C90" s="564"/>
      <c r="D90" s="564"/>
      <c r="E90" s="563"/>
      <c r="F90" s="563"/>
      <c r="G90" s="565"/>
      <c r="H90" s="565"/>
    </row>
    <row r="91" spans="1:8">
      <c r="A91" s="563"/>
      <c r="B91" s="563"/>
      <c r="C91" s="564"/>
      <c r="D91" s="564"/>
      <c r="E91" s="563"/>
      <c r="F91" s="563"/>
      <c r="G91" s="565"/>
      <c r="H91" s="565"/>
    </row>
    <row r="92" spans="1:8">
      <c r="A92" s="563"/>
      <c r="B92" s="563"/>
      <c r="C92" s="564"/>
      <c r="D92" s="564"/>
      <c r="E92" s="563"/>
      <c r="F92" s="563"/>
      <c r="G92" s="565"/>
      <c r="H92" s="565"/>
    </row>
    <row r="93" spans="1:8">
      <c r="A93" s="563"/>
      <c r="B93" s="563"/>
      <c r="C93" s="564"/>
      <c r="D93" s="564"/>
      <c r="E93" s="563"/>
      <c r="F93" s="563"/>
      <c r="G93" s="565"/>
      <c r="H93" s="565"/>
    </row>
    <row r="94" spans="1:8">
      <c r="A94" s="563"/>
      <c r="B94" s="563"/>
      <c r="C94" s="564"/>
      <c r="D94" s="564"/>
      <c r="E94" s="563"/>
      <c r="F94" s="563"/>
      <c r="G94" s="565"/>
      <c r="H94" s="565"/>
    </row>
    <row r="95" spans="1:8">
      <c r="A95" s="563"/>
      <c r="B95" s="563"/>
      <c r="C95" s="564"/>
      <c r="D95" s="564"/>
      <c r="E95" s="563"/>
      <c r="F95" s="563"/>
      <c r="G95" s="565"/>
      <c r="H95" s="565"/>
    </row>
    <row r="96" spans="1:8">
      <c r="A96" s="563"/>
      <c r="B96" s="563"/>
      <c r="C96" s="564"/>
      <c r="D96" s="564"/>
      <c r="E96" s="563"/>
      <c r="F96" s="563"/>
      <c r="G96" s="565"/>
      <c r="H96" s="565"/>
    </row>
    <row r="97" spans="1:8">
      <c r="A97" s="563"/>
      <c r="B97" s="563"/>
      <c r="C97" s="564"/>
      <c r="D97" s="564"/>
      <c r="E97" s="563"/>
      <c r="F97" s="563"/>
      <c r="G97" s="565"/>
      <c r="H97" s="565"/>
    </row>
    <row r="98" spans="1:8">
      <c r="A98" s="563"/>
      <c r="B98" s="563"/>
      <c r="C98" s="564"/>
      <c r="D98" s="564"/>
      <c r="E98" s="563"/>
      <c r="F98" s="563"/>
      <c r="G98" s="565"/>
      <c r="H98" s="565"/>
    </row>
    <row r="99" spans="1:8">
      <c r="A99" s="563"/>
      <c r="B99" s="563"/>
      <c r="C99" s="564"/>
      <c r="D99" s="564"/>
      <c r="E99" s="563"/>
      <c r="F99" s="563"/>
      <c r="G99" s="565"/>
      <c r="H99" s="565"/>
    </row>
    <row r="100" spans="1:8">
      <c r="A100" s="563"/>
      <c r="B100" s="563"/>
      <c r="C100" s="564"/>
      <c r="D100" s="564"/>
      <c r="E100" s="563"/>
      <c r="F100" s="563"/>
      <c r="G100" s="565"/>
      <c r="H100" s="565"/>
    </row>
    <row r="101" spans="1:8">
      <c r="A101" s="563"/>
      <c r="B101" s="563"/>
      <c r="C101" s="564"/>
      <c r="D101" s="564"/>
      <c r="E101" s="563"/>
      <c r="F101" s="563"/>
      <c r="G101" s="565"/>
      <c r="H101" s="565"/>
    </row>
    <row r="102" spans="1:8">
      <c r="A102" s="563"/>
      <c r="B102" s="563"/>
      <c r="C102" s="564"/>
      <c r="D102" s="564"/>
      <c r="E102" s="563"/>
      <c r="F102" s="563"/>
      <c r="G102" s="565"/>
      <c r="H102" s="565"/>
    </row>
    <row r="103" spans="1:8">
      <c r="A103" s="563"/>
      <c r="B103" s="563"/>
      <c r="C103" s="564"/>
      <c r="D103" s="564"/>
      <c r="E103" s="563"/>
      <c r="F103" s="563"/>
      <c r="G103" s="565"/>
      <c r="H103" s="565"/>
    </row>
    <row r="104" spans="1:8">
      <c r="A104" s="563"/>
      <c r="B104" s="563"/>
      <c r="C104" s="564"/>
      <c r="D104" s="564"/>
      <c r="E104" s="563"/>
      <c r="F104" s="563"/>
      <c r="G104" s="565"/>
      <c r="H104" s="565"/>
    </row>
    <row r="105" spans="1:8">
      <c r="A105" s="563"/>
      <c r="B105" s="563"/>
      <c r="C105" s="564"/>
      <c r="D105" s="564"/>
      <c r="E105" s="563"/>
      <c r="F105" s="563"/>
      <c r="G105" s="565"/>
      <c r="H105" s="565"/>
    </row>
    <row r="106" spans="1:8">
      <c r="A106" s="563"/>
      <c r="B106" s="563"/>
      <c r="C106" s="564"/>
      <c r="D106" s="564"/>
      <c r="E106" s="563"/>
      <c r="F106" s="563"/>
      <c r="G106" s="565"/>
      <c r="H106" s="565"/>
    </row>
    <row r="107" spans="1:8">
      <c r="A107" s="563"/>
      <c r="B107" s="563"/>
      <c r="C107" s="566"/>
      <c r="D107" s="566"/>
      <c r="E107" s="563"/>
      <c r="F107" s="563"/>
    </row>
    <row r="108" spans="1:8">
      <c r="A108" s="563"/>
      <c r="B108" s="563"/>
      <c r="C108" s="566"/>
      <c r="D108" s="566"/>
      <c r="E108" s="563"/>
      <c r="F108" s="563"/>
    </row>
    <row r="109" spans="1:8">
      <c r="A109" s="563"/>
      <c r="B109" s="563"/>
      <c r="C109" s="566"/>
      <c r="D109" s="566"/>
      <c r="E109" s="563"/>
      <c r="F109" s="563"/>
    </row>
    <row r="110" spans="1:8">
      <c r="A110" s="563"/>
      <c r="B110" s="563"/>
      <c r="C110" s="566"/>
      <c r="D110" s="566"/>
      <c r="E110" s="563"/>
      <c r="F110" s="563"/>
    </row>
    <row r="111" spans="1:8">
      <c r="A111" s="563"/>
      <c r="B111" s="563"/>
      <c r="C111" s="566"/>
      <c r="D111" s="566"/>
      <c r="E111" s="563"/>
      <c r="F111" s="563"/>
    </row>
    <row r="112" spans="1:8">
      <c r="A112" s="563"/>
      <c r="B112" s="563"/>
      <c r="C112" s="566"/>
      <c r="D112" s="566"/>
      <c r="E112" s="563"/>
      <c r="F112" s="563"/>
    </row>
    <row r="113" spans="1:6">
      <c r="A113" s="563"/>
      <c r="B113" s="563"/>
      <c r="C113" s="566"/>
      <c r="D113" s="566"/>
      <c r="E113" s="563"/>
      <c r="F113" s="563"/>
    </row>
    <row r="114" spans="1:6">
      <c r="A114" s="563"/>
      <c r="B114" s="563"/>
      <c r="C114" s="566"/>
      <c r="D114" s="566"/>
      <c r="E114" s="563"/>
      <c r="F114" s="563"/>
    </row>
    <row r="115" spans="1:6">
      <c r="A115" s="563"/>
      <c r="B115" s="563"/>
      <c r="C115" s="566"/>
      <c r="D115" s="566"/>
      <c r="E115" s="563"/>
      <c r="F115" s="563"/>
    </row>
    <row r="116" spans="1:6">
      <c r="A116" s="563"/>
      <c r="B116" s="563"/>
      <c r="C116" s="566"/>
      <c r="D116" s="566"/>
      <c r="E116" s="563"/>
      <c r="F116" s="563"/>
    </row>
    <row r="117" spans="1:6">
      <c r="A117" s="563"/>
      <c r="B117" s="563"/>
      <c r="C117" s="566"/>
      <c r="D117" s="566"/>
      <c r="E117" s="563"/>
      <c r="F117" s="563"/>
    </row>
    <row r="118" spans="1:6">
      <c r="A118" s="563"/>
      <c r="B118" s="563"/>
      <c r="C118" s="566"/>
      <c r="D118" s="566"/>
      <c r="E118" s="563"/>
      <c r="F118" s="563"/>
    </row>
    <row r="119" spans="1:6">
      <c r="A119" s="563"/>
      <c r="B119" s="563"/>
      <c r="C119" s="566"/>
      <c r="D119" s="566"/>
      <c r="E119" s="563"/>
      <c r="F119" s="563"/>
    </row>
    <row r="120" spans="1:6">
      <c r="A120" s="563"/>
      <c r="B120" s="563"/>
      <c r="C120" s="566"/>
      <c r="D120" s="566"/>
      <c r="E120" s="563"/>
      <c r="F120" s="563"/>
    </row>
    <row r="121" spans="1:6">
      <c r="A121" s="563"/>
      <c r="B121" s="563"/>
      <c r="C121" s="566"/>
      <c r="D121" s="566"/>
      <c r="E121" s="563"/>
      <c r="F121" s="563"/>
    </row>
    <row r="122" spans="1:6">
      <c r="A122" s="563"/>
      <c r="B122" s="563"/>
      <c r="C122" s="566"/>
      <c r="D122" s="566"/>
      <c r="E122" s="563"/>
      <c r="F122" s="563"/>
    </row>
    <row r="123" spans="1:6">
      <c r="A123" s="563"/>
      <c r="B123" s="563"/>
      <c r="C123" s="566"/>
      <c r="D123" s="566"/>
      <c r="E123" s="563"/>
      <c r="F123" s="563"/>
    </row>
    <row r="124" spans="1:6">
      <c r="A124" s="563"/>
      <c r="B124" s="563"/>
      <c r="C124" s="566"/>
      <c r="D124" s="566"/>
      <c r="E124" s="563"/>
      <c r="F124" s="563"/>
    </row>
    <row r="125" spans="1:6">
      <c r="A125" s="563"/>
      <c r="B125" s="563"/>
      <c r="C125" s="566"/>
      <c r="D125" s="566"/>
      <c r="E125" s="563"/>
      <c r="F125" s="563"/>
    </row>
    <row r="126" spans="1:6">
      <c r="A126" s="563"/>
      <c r="B126" s="563"/>
      <c r="C126" s="566"/>
      <c r="D126" s="566"/>
      <c r="E126" s="563"/>
      <c r="F126" s="563"/>
    </row>
    <row r="127" spans="1:6">
      <c r="A127" s="563"/>
      <c r="B127" s="563"/>
      <c r="C127" s="566"/>
      <c r="D127" s="566"/>
      <c r="E127" s="563"/>
      <c r="F127" s="563"/>
    </row>
    <row r="128" spans="1:6">
      <c r="A128" s="563"/>
      <c r="B128" s="563"/>
      <c r="C128" s="566"/>
      <c r="D128" s="566"/>
      <c r="E128" s="563"/>
      <c r="F128" s="563"/>
    </row>
    <row r="129" spans="1:6">
      <c r="A129" s="563"/>
      <c r="B129" s="563"/>
      <c r="C129" s="566"/>
      <c r="D129" s="566"/>
      <c r="E129" s="563"/>
      <c r="F129" s="563"/>
    </row>
    <row r="130" spans="1:6">
      <c r="A130" s="563"/>
      <c r="B130" s="563"/>
      <c r="C130" s="566"/>
      <c r="D130" s="566"/>
      <c r="E130" s="563"/>
      <c r="F130" s="563"/>
    </row>
    <row r="131" spans="1:6">
      <c r="A131" s="563"/>
      <c r="B131" s="563"/>
      <c r="C131" s="566"/>
      <c r="D131" s="566"/>
      <c r="E131" s="563"/>
      <c r="F131" s="563"/>
    </row>
    <row r="132" spans="1:6">
      <c r="A132" s="563"/>
      <c r="B132" s="563"/>
      <c r="C132" s="566"/>
      <c r="D132" s="566"/>
      <c r="E132" s="563"/>
      <c r="F132" s="563"/>
    </row>
    <row r="133" spans="1:6">
      <c r="A133" s="563"/>
      <c r="B133" s="563"/>
      <c r="C133" s="566"/>
      <c r="D133" s="566"/>
      <c r="E133" s="563"/>
      <c r="F133" s="563"/>
    </row>
    <row r="134" spans="1:6">
      <c r="A134" s="563"/>
      <c r="B134" s="563"/>
      <c r="C134" s="566"/>
      <c r="D134" s="566"/>
      <c r="E134" s="563"/>
      <c r="F134" s="563"/>
    </row>
    <row r="135" spans="1:6">
      <c r="A135" s="563"/>
      <c r="B135" s="563"/>
      <c r="C135" s="566"/>
      <c r="D135" s="566"/>
      <c r="E135" s="563"/>
      <c r="F135" s="563"/>
    </row>
    <row r="136" spans="1:6">
      <c r="A136" s="563"/>
      <c r="B136" s="563"/>
      <c r="C136" s="566"/>
      <c r="D136" s="566"/>
      <c r="E136" s="563"/>
      <c r="F136" s="563"/>
    </row>
    <row r="137" spans="1:6">
      <c r="A137" s="563"/>
      <c r="B137" s="563"/>
      <c r="C137" s="566"/>
      <c r="D137" s="566"/>
      <c r="E137" s="563"/>
      <c r="F137" s="563"/>
    </row>
    <row r="138" spans="1:6">
      <c r="A138" s="563"/>
      <c r="B138" s="563"/>
      <c r="C138" s="566"/>
      <c r="D138" s="566"/>
      <c r="E138" s="563"/>
      <c r="F138" s="563"/>
    </row>
    <row r="139" spans="1:6">
      <c r="A139" s="563"/>
      <c r="B139" s="563"/>
      <c r="C139" s="566"/>
      <c r="D139" s="566"/>
      <c r="E139" s="563"/>
      <c r="F139" s="563"/>
    </row>
    <row r="140" spans="1:6">
      <c r="A140" s="563"/>
      <c r="B140" s="563"/>
      <c r="C140" s="566"/>
      <c r="D140" s="566"/>
      <c r="E140" s="563"/>
      <c r="F140" s="563"/>
    </row>
    <row r="141" spans="1:6">
      <c r="A141" s="563"/>
      <c r="B141" s="563"/>
      <c r="C141" s="566"/>
      <c r="D141" s="566"/>
      <c r="E141" s="563"/>
      <c r="F141" s="563"/>
    </row>
    <row r="142" spans="1:6">
      <c r="A142" s="563"/>
      <c r="B142" s="563"/>
      <c r="C142" s="566"/>
      <c r="D142" s="566"/>
      <c r="E142" s="563"/>
      <c r="F142" s="563"/>
    </row>
    <row r="143" spans="1:6">
      <c r="A143" s="563"/>
      <c r="B143" s="563"/>
      <c r="C143" s="566"/>
      <c r="D143" s="566"/>
      <c r="E143" s="563"/>
      <c r="F143" s="563"/>
    </row>
    <row r="144" spans="1:6">
      <c r="A144" s="563"/>
      <c r="B144" s="563"/>
      <c r="C144" s="566"/>
      <c r="D144" s="566"/>
      <c r="E144" s="563"/>
      <c r="F144" s="563"/>
    </row>
    <row r="145" spans="1:6">
      <c r="A145" s="563"/>
      <c r="B145" s="563"/>
      <c r="C145" s="566"/>
      <c r="D145" s="566"/>
      <c r="E145" s="563"/>
      <c r="F145" s="563"/>
    </row>
    <row r="146" spans="1:6">
      <c r="A146" s="563"/>
      <c r="B146" s="563"/>
      <c r="C146" s="566"/>
      <c r="D146" s="566"/>
      <c r="E146" s="563"/>
      <c r="F146" s="563"/>
    </row>
    <row r="147" spans="1:6">
      <c r="A147" s="563"/>
      <c r="B147" s="563"/>
      <c r="C147" s="566"/>
      <c r="D147" s="566"/>
      <c r="E147" s="563"/>
      <c r="F147" s="563"/>
    </row>
    <row r="148" spans="1:6">
      <c r="A148" s="563"/>
      <c r="B148" s="563"/>
      <c r="C148" s="566"/>
      <c r="D148" s="566"/>
      <c r="E148" s="563"/>
      <c r="F148" s="563"/>
    </row>
    <row r="149" spans="1:6">
      <c r="A149" s="563"/>
      <c r="B149" s="563"/>
      <c r="C149" s="566"/>
      <c r="D149" s="566"/>
      <c r="E149" s="563"/>
      <c r="F149" s="563"/>
    </row>
    <row r="150" spans="1:6">
      <c r="A150" s="563"/>
      <c r="B150" s="563"/>
      <c r="C150" s="566"/>
      <c r="D150" s="566"/>
      <c r="E150" s="563"/>
      <c r="F150" s="563"/>
    </row>
    <row r="151" spans="1:6">
      <c r="A151" s="563"/>
      <c r="B151" s="563"/>
      <c r="C151" s="566"/>
      <c r="D151" s="566"/>
      <c r="E151" s="563"/>
      <c r="F151" s="563"/>
    </row>
    <row r="152" spans="1:6">
      <c r="A152" s="563"/>
      <c r="B152" s="563"/>
      <c r="C152" s="566"/>
      <c r="D152" s="566"/>
      <c r="E152" s="563"/>
      <c r="F152" s="563"/>
    </row>
    <row r="153" spans="1:6">
      <c r="A153" s="563"/>
      <c r="B153" s="563"/>
      <c r="C153" s="566"/>
      <c r="D153" s="566"/>
      <c r="E153" s="563"/>
      <c r="F153" s="563"/>
    </row>
    <row r="154" spans="1:6">
      <c r="A154" s="563"/>
      <c r="B154" s="563"/>
      <c r="C154" s="566"/>
      <c r="D154" s="566"/>
      <c r="E154" s="563"/>
      <c r="F154" s="563"/>
    </row>
    <row r="155" spans="1:6">
      <c r="A155" s="563"/>
      <c r="B155" s="563"/>
      <c r="C155" s="566"/>
      <c r="D155" s="566"/>
      <c r="E155" s="563"/>
      <c r="F155" s="563"/>
    </row>
    <row r="156" spans="1:6">
      <c r="A156" s="563"/>
      <c r="B156" s="563"/>
      <c r="C156" s="566"/>
      <c r="D156" s="566"/>
      <c r="E156" s="563"/>
      <c r="F156" s="563"/>
    </row>
    <row r="157" spans="1:6">
      <c r="A157" s="563"/>
      <c r="B157" s="563"/>
      <c r="C157" s="566"/>
      <c r="D157" s="566"/>
      <c r="E157" s="563"/>
      <c r="F157" s="563"/>
    </row>
    <row r="158" spans="1:6">
      <c r="A158" s="563"/>
      <c r="B158" s="563"/>
      <c r="C158" s="566"/>
      <c r="D158" s="566"/>
      <c r="E158" s="563"/>
      <c r="F158" s="563"/>
    </row>
    <row r="159" spans="1:6">
      <c r="A159" s="563"/>
      <c r="B159" s="563"/>
      <c r="C159" s="566"/>
      <c r="D159" s="566"/>
      <c r="E159" s="563"/>
      <c r="F159" s="563"/>
    </row>
    <row r="160" spans="1:6">
      <c r="A160" s="563"/>
      <c r="B160" s="563"/>
      <c r="C160" s="566"/>
      <c r="D160" s="566"/>
      <c r="E160" s="563"/>
      <c r="F160" s="563"/>
    </row>
    <row r="161" spans="1:6">
      <c r="A161" s="563"/>
      <c r="B161" s="563"/>
      <c r="C161" s="566"/>
      <c r="D161" s="566"/>
      <c r="E161" s="563"/>
      <c r="F161" s="563"/>
    </row>
    <row r="162" spans="1:6">
      <c r="A162" s="563"/>
      <c r="B162" s="563"/>
      <c r="C162" s="566"/>
      <c r="D162" s="566"/>
      <c r="E162" s="563"/>
      <c r="F162" s="563"/>
    </row>
    <row r="163" spans="1:6">
      <c r="A163" s="563"/>
      <c r="B163" s="563"/>
      <c r="C163" s="566"/>
      <c r="D163" s="566"/>
      <c r="E163" s="563"/>
      <c r="F163" s="563"/>
    </row>
    <row r="164" spans="1:6">
      <c r="A164" s="563"/>
      <c r="B164" s="563"/>
      <c r="C164" s="566"/>
      <c r="D164" s="566"/>
      <c r="E164" s="563"/>
      <c r="F164" s="563"/>
    </row>
    <row r="165" spans="1:6">
      <c r="A165" s="563"/>
      <c r="B165" s="563"/>
      <c r="C165" s="566"/>
      <c r="D165" s="566"/>
      <c r="E165" s="563"/>
      <c r="F165" s="563"/>
    </row>
    <row r="166" spans="1:6">
      <c r="A166" s="563"/>
      <c r="B166" s="563"/>
      <c r="C166" s="566"/>
      <c r="D166" s="566"/>
      <c r="E166" s="563"/>
      <c r="F166" s="563"/>
    </row>
    <row r="167" spans="1:6">
      <c r="A167" s="563"/>
      <c r="B167" s="563"/>
      <c r="C167" s="566"/>
      <c r="D167" s="566"/>
      <c r="E167" s="563"/>
      <c r="F167" s="563"/>
    </row>
    <row r="168" spans="1:6">
      <c r="A168" s="563"/>
      <c r="B168" s="563"/>
      <c r="C168" s="566"/>
      <c r="D168" s="566"/>
      <c r="E168" s="563"/>
      <c r="F168" s="563"/>
    </row>
    <row r="169" spans="1:6">
      <c r="A169" s="563"/>
      <c r="B169" s="563"/>
      <c r="C169" s="566"/>
      <c r="D169" s="566"/>
      <c r="E169" s="563"/>
      <c r="F169" s="563"/>
    </row>
    <row r="170" spans="1:6">
      <c r="A170" s="563"/>
      <c r="B170" s="563"/>
      <c r="C170" s="566"/>
      <c r="D170" s="566"/>
      <c r="E170" s="563"/>
      <c r="F170" s="563"/>
    </row>
    <row r="171" spans="1:6">
      <c r="A171" s="563"/>
      <c r="B171" s="563"/>
      <c r="C171" s="566"/>
      <c r="D171" s="566"/>
      <c r="E171" s="563"/>
      <c r="F171" s="563"/>
    </row>
    <row r="172" spans="1:6">
      <c r="A172" s="563"/>
      <c r="B172" s="563"/>
      <c r="C172" s="566"/>
      <c r="D172" s="566"/>
      <c r="E172" s="563"/>
      <c r="F172" s="563"/>
    </row>
    <row r="173" spans="1:6">
      <c r="A173" s="563"/>
      <c r="B173" s="563"/>
      <c r="C173" s="566"/>
      <c r="D173" s="566"/>
      <c r="E173" s="563"/>
      <c r="F173" s="563"/>
    </row>
    <row r="174" spans="1:6">
      <c r="A174" s="563"/>
      <c r="B174" s="563"/>
      <c r="C174" s="566"/>
      <c r="D174" s="566"/>
      <c r="E174" s="563"/>
      <c r="F174" s="563"/>
    </row>
    <row r="175" spans="1:6">
      <c r="A175" s="563"/>
      <c r="B175" s="563"/>
      <c r="C175" s="566"/>
      <c r="D175" s="566"/>
      <c r="E175" s="563"/>
      <c r="F175" s="563"/>
    </row>
    <row r="176" spans="1:6">
      <c r="A176" s="563"/>
      <c r="B176" s="563"/>
      <c r="C176" s="566"/>
      <c r="D176" s="566"/>
      <c r="E176" s="563"/>
      <c r="F176" s="563"/>
    </row>
    <row r="177" spans="1:6">
      <c r="A177" s="563"/>
      <c r="B177" s="563"/>
      <c r="C177" s="566"/>
      <c r="D177" s="566"/>
      <c r="E177" s="563"/>
      <c r="F177" s="563"/>
    </row>
    <row r="178" spans="1:6">
      <c r="A178" s="563"/>
      <c r="B178" s="563"/>
      <c r="C178" s="566"/>
      <c r="D178" s="566"/>
      <c r="E178" s="563"/>
      <c r="F178" s="563"/>
    </row>
    <row r="179" spans="1:6">
      <c r="A179" s="563"/>
      <c r="B179" s="563"/>
      <c r="C179" s="566"/>
      <c r="D179" s="566"/>
      <c r="E179" s="563"/>
      <c r="F179" s="563"/>
    </row>
    <row r="180" spans="1:6">
      <c r="A180" s="563"/>
      <c r="B180" s="563"/>
      <c r="C180" s="566"/>
      <c r="D180" s="566"/>
      <c r="E180" s="563"/>
      <c r="F180" s="563"/>
    </row>
    <row r="181" spans="1:6">
      <c r="A181" s="563"/>
      <c r="B181" s="563"/>
      <c r="C181" s="566"/>
      <c r="D181" s="566"/>
      <c r="E181" s="563"/>
      <c r="F181" s="563"/>
    </row>
    <row r="182" spans="1:6">
      <c r="A182" s="563"/>
      <c r="B182" s="563"/>
      <c r="C182" s="566"/>
      <c r="D182" s="566"/>
      <c r="E182" s="563"/>
      <c r="F182" s="563"/>
    </row>
    <row r="183" spans="1:6">
      <c r="A183" s="563"/>
      <c r="B183" s="563"/>
      <c r="C183" s="566"/>
      <c r="D183" s="566"/>
      <c r="E183" s="563"/>
      <c r="F183" s="563"/>
    </row>
    <row r="184" spans="1:6">
      <c r="A184" s="563"/>
      <c r="B184" s="563"/>
      <c r="C184" s="566"/>
      <c r="D184" s="566"/>
      <c r="E184" s="563"/>
      <c r="F184" s="563"/>
    </row>
    <row r="185" spans="1:6">
      <c r="A185" s="563"/>
      <c r="B185" s="563"/>
      <c r="C185" s="566"/>
      <c r="D185" s="566"/>
      <c r="E185" s="563"/>
      <c r="F185" s="563"/>
    </row>
    <row r="186" spans="1:6">
      <c r="A186" s="563"/>
      <c r="B186" s="563"/>
      <c r="C186" s="566"/>
      <c r="D186" s="566"/>
      <c r="E186" s="563"/>
      <c r="F186" s="563"/>
    </row>
    <row r="187" spans="1:6">
      <c r="A187" s="563"/>
      <c r="B187" s="563"/>
      <c r="C187" s="566"/>
      <c r="D187" s="566"/>
      <c r="E187" s="563"/>
      <c r="F187" s="563"/>
    </row>
    <row r="188" spans="1:6">
      <c r="A188" s="563"/>
      <c r="B188" s="563"/>
      <c r="C188" s="566"/>
      <c r="D188" s="566"/>
      <c r="E188" s="563"/>
      <c r="F188" s="563"/>
    </row>
    <row r="189" spans="1:6">
      <c r="A189" s="563"/>
      <c r="B189" s="563"/>
      <c r="C189" s="566"/>
      <c r="D189" s="566"/>
      <c r="E189" s="563"/>
      <c r="F189" s="563"/>
    </row>
    <row r="190" spans="1:6">
      <c r="A190" s="563"/>
      <c r="B190" s="563"/>
      <c r="C190" s="566"/>
      <c r="D190" s="566"/>
      <c r="E190" s="563"/>
      <c r="F190" s="563"/>
    </row>
    <row r="191" spans="1:6">
      <c r="A191" s="563"/>
      <c r="B191" s="563"/>
      <c r="C191" s="566"/>
      <c r="D191" s="566"/>
      <c r="E191" s="563"/>
      <c r="F191" s="563"/>
    </row>
    <row r="192" spans="1:6">
      <c r="A192" s="563"/>
      <c r="B192" s="563"/>
      <c r="C192" s="566"/>
      <c r="D192" s="566"/>
      <c r="E192" s="563"/>
      <c r="F192" s="563"/>
    </row>
    <row r="193" spans="1:6">
      <c r="A193" s="563"/>
      <c r="B193" s="563"/>
      <c r="C193" s="566"/>
      <c r="D193" s="566"/>
      <c r="E193" s="563"/>
      <c r="F193" s="563"/>
    </row>
    <row r="194" spans="1:6">
      <c r="A194" s="563"/>
      <c r="B194" s="563"/>
      <c r="C194" s="566"/>
      <c r="D194" s="566"/>
      <c r="E194" s="563"/>
      <c r="F194" s="563"/>
    </row>
    <row r="195" spans="1:6">
      <c r="A195" s="563"/>
      <c r="B195" s="563"/>
      <c r="C195" s="566"/>
      <c r="D195" s="566"/>
      <c r="E195" s="563"/>
      <c r="F195" s="563"/>
    </row>
    <row r="196" spans="1:6">
      <c r="A196" s="563"/>
      <c r="B196" s="563"/>
      <c r="C196" s="566"/>
      <c r="D196" s="566"/>
      <c r="E196" s="563"/>
      <c r="F196" s="563"/>
    </row>
    <row r="197" spans="1:6">
      <c r="A197" s="563"/>
      <c r="B197" s="563"/>
      <c r="C197" s="566"/>
      <c r="D197" s="566"/>
      <c r="E197" s="563"/>
      <c r="F197" s="563"/>
    </row>
    <row r="198" spans="1:6">
      <c r="A198" s="563"/>
      <c r="B198" s="563"/>
      <c r="C198" s="566"/>
      <c r="D198" s="566"/>
      <c r="E198" s="563"/>
      <c r="F198" s="563"/>
    </row>
    <row r="199" spans="1:6">
      <c r="A199" s="563"/>
      <c r="B199" s="563"/>
      <c r="C199" s="566"/>
      <c r="D199" s="566"/>
      <c r="E199" s="563"/>
      <c r="F199" s="563"/>
    </row>
    <row r="200" spans="1:6">
      <c r="A200" s="563"/>
      <c r="B200" s="563"/>
      <c r="C200" s="566"/>
      <c r="D200" s="566"/>
      <c r="E200" s="563"/>
      <c r="F200" s="563"/>
    </row>
    <row r="201" spans="1:6">
      <c r="A201" s="563"/>
      <c r="B201" s="563"/>
      <c r="C201" s="566"/>
      <c r="D201" s="566"/>
      <c r="E201" s="563"/>
      <c r="F201" s="563"/>
    </row>
    <row r="202" spans="1:6">
      <c r="A202" s="563"/>
      <c r="B202" s="563"/>
      <c r="C202" s="566"/>
      <c r="D202" s="566"/>
      <c r="E202" s="563"/>
      <c r="F202" s="563"/>
    </row>
    <row r="203" spans="1:6">
      <c r="A203" s="563"/>
      <c r="B203" s="563"/>
      <c r="C203" s="566"/>
      <c r="D203" s="566"/>
      <c r="E203" s="563"/>
      <c r="F203" s="563"/>
    </row>
    <row r="204" spans="1:6">
      <c r="A204" s="563"/>
      <c r="B204" s="563"/>
      <c r="C204" s="566"/>
      <c r="D204" s="566"/>
      <c r="E204" s="563"/>
      <c r="F204" s="563"/>
    </row>
    <row r="205" spans="1:6">
      <c r="A205" s="563"/>
      <c r="B205" s="563"/>
      <c r="C205" s="566"/>
      <c r="D205" s="566"/>
      <c r="E205" s="563"/>
      <c r="F205" s="563"/>
    </row>
    <row r="206" spans="1:6">
      <c r="A206" s="563"/>
      <c r="B206" s="563"/>
      <c r="C206" s="566"/>
      <c r="D206" s="566"/>
      <c r="E206" s="563"/>
      <c r="F206" s="563"/>
    </row>
    <row r="207" spans="1:6">
      <c r="A207" s="563"/>
      <c r="B207" s="563"/>
      <c r="C207" s="566"/>
      <c r="D207" s="566"/>
      <c r="E207" s="563"/>
      <c r="F207" s="563"/>
    </row>
    <row r="208" spans="1:6">
      <c r="A208" s="563"/>
      <c r="B208" s="563"/>
      <c r="C208" s="566"/>
      <c r="D208" s="566"/>
      <c r="E208" s="563"/>
      <c r="F208" s="563"/>
    </row>
    <row r="209" spans="1:6">
      <c r="A209" s="563"/>
      <c r="B209" s="563"/>
      <c r="C209" s="566"/>
      <c r="D209" s="566"/>
      <c r="E209" s="563"/>
      <c r="F209" s="563"/>
    </row>
    <row r="210" spans="1:6">
      <c r="A210" s="563"/>
      <c r="B210" s="563"/>
      <c r="C210" s="566"/>
      <c r="D210" s="566"/>
      <c r="E210" s="563"/>
      <c r="F210" s="563"/>
    </row>
    <row r="211" spans="1:6">
      <c r="A211" s="563"/>
      <c r="B211" s="563"/>
      <c r="C211" s="566"/>
      <c r="D211" s="566"/>
      <c r="E211" s="563"/>
      <c r="F211" s="563"/>
    </row>
    <row r="212" spans="1:6">
      <c r="A212" s="563"/>
      <c r="B212" s="563"/>
      <c r="C212" s="566"/>
      <c r="D212" s="566"/>
      <c r="E212" s="563"/>
      <c r="F212" s="563"/>
    </row>
    <row r="213" spans="1:6">
      <c r="A213" s="563"/>
      <c r="B213" s="563"/>
      <c r="C213" s="566"/>
      <c r="D213" s="566"/>
      <c r="E213" s="563"/>
      <c r="F213" s="563"/>
    </row>
    <row r="214" spans="1:6">
      <c r="A214" s="563"/>
      <c r="B214" s="563"/>
      <c r="C214" s="566"/>
      <c r="D214" s="566"/>
      <c r="E214" s="563"/>
      <c r="F214" s="563"/>
    </row>
    <row r="215" spans="1:6">
      <c r="A215" s="563"/>
      <c r="B215" s="563"/>
      <c r="C215" s="566"/>
      <c r="D215" s="566"/>
      <c r="E215" s="563"/>
      <c r="F215" s="563"/>
    </row>
    <row r="216" spans="1:6">
      <c r="A216" s="563"/>
      <c r="B216" s="563"/>
      <c r="C216" s="566"/>
      <c r="D216" s="566"/>
      <c r="E216" s="563"/>
      <c r="F216" s="563"/>
    </row>
    <row r="217" spans="1:6">
      <c r="A217" s="563"/>
      <c r="B217" s="563"/>
      <c r="C217" s="566"/>
      <c r="D217" s="566"/>
      <c r="E217" s="563"/>
      <c r="F217" s="563"/>
    </row>
    <row r="218" spans="1:6">
      <c r="A218" s="563"/>
      <c r="B218" s="563"/>
      <c r="C218" s="566"/>
      <c r="D218" s="566"/>
      <c r="E218" s="563"/>
      <c r="F218" s="563"/>
    </row>
    <row r="219" spans="1:6">
      <c r="A219" s="563"/>
      <c r="B219" s="563"/>
      <c r="C219" s="566"/>
      <c r="D219" s="566"/>
      <c r="E219" s="563"/>
      <c r="F219" s="563"/>
    </row>
    <row r="220" spans="1:6">
      <c r="A220" s="563"/>
      <c r="B220" s="563"/>
      <c r="C220" s="566"/>
      <c r="D220" s="566"/>
      <c r="E220" s="563"/>
      <c r="F220" s="563"/>
    </row>
    <row r="221" spans="1:6">
      <c r="A221" s="563"/>
      <c r="B221" s="563"/>
      <c r="C221" s="566"/>
      <c r="D221" s="566"/>
      <c r="E221" s="563"/>
      <c r="F221" s="563"/>
    </row>
    <row r="222" spans="1:6">
      <c r="A222" s="563"/>
      <c r="B222" s="563"/>
      <c r="C222" s="566"/>
      <c r="D222" s="566"/>
      <c r="E222" s="563"/>
      <c r="F222" s="563"/>
    </row>
    <row r="223" spans="1:6">
      <c r="A223" s="563"/>
      <c r="B223" s="563"/>
      <c r="C223" s="566"/>
      <c r="D223" s="566"/>
      <c r="E223" s="563"/>
      <c r="F223" s="563"/>
    </row>
    <row r="224" spans="1:6">
      <c r="A224" s="563"/>
      <c r="B224" s="563"/>
      <c r="C224" s="566"/>
      <c r="D224" s="566"/>
      <c r="E224" s="563"/>
      <c r="F224" s="563"/>
    </row>
    <row r="225" spans="1:6">
      <c r="A225" s="563"/>
      <c r="B225" s="563"/>
      <c r="C225" s="566"/>
      <c r="D225" s="566"/>
      <c r="E225" s="563"/>
      <c r="F225" s="563"/>
    </row>
    <row r="226" spans="1:6">
      <c r="A226" s="563"/>
      <c r="B226" s="563"/>
      <c r="C226" s="566"/>
      <c r="D226" s="566"/>
      <c r="E226" s="563"/>
      <c r="F226" s="563"/>
    </row>
    <row r="227" spans="1:6">
      <c r="A227" s="563"/>
      <c r="B227" s="563"/>
      <c r="C227" s="566"/>
      <c r="D227" s="566"/>
      <c r="E227" s="563"/>
      <c r="F227" s="563"/>
    </row>
    <row r="228" spans="1:6">
      <c r="A228" s="563"/>
      <c r="B228" s="563"/>
      <c r="C228" s="566"/>
      <c r="D228" s="566"/>
      <c r="E228" s="563"/>
      <c r="F228" s="563"/>
    </row>
    <row r="229" spans="1:6">
      <c r="A229" s="563"/>
      <c r="B229" s="563"/>
      <c r="C229" s="566"/>
      <c r="D229" s="566"/>
      <c r="E229" s="563"/>
      <c r="F229" s="563"/>
    </row>
    <row r="230" spans="1:6">
      <c r="A230" s="563"/>
      <c r="B230" s="563"/>
      <c r="C230" s="566"/>
      <c r="D230" s="566"/>
      <c r="E230" s="563"/>
      <c r="F230" s="563"/>
    </row>
    <row r="231" spans="1:6">
      <c r="A231" s="563"/>
      <c r="B231" s="563"/>
      <c r="C231" s="566"/>
      <c r="D231" s="566"/>
      <c r="E231" s="563"/>
      <c r="F231" s="563"/>
    </row>
    <row r="232" spans="1:6">
      <c r="A232" s="563"/>
      <c r="B232" s="563"/>
      <c r="C232" s="566"/>
      <c r="D232" s="566"/>
      <c r="E232" s="563"/>
      <c r="F232" s="563"/>
    </row>
    <row r="233" spans="1:6">
      <c r="A233" s="563"/>
      <c r="B233" s="563"/>
      <c r="C233" s="566"/>
      <c r="D233" s="566"/>
      <c r="E233" s="563"/>
      <c r="F233" s="563"/>
    </row>
    <row r="234" spans="1:6">
      <c r="A234" s="563"/>
      <c r="B234" s="563"/>
      <c r="C234" s="566"/>
      <c r="D234" s="566"/>
      <c r="E234" s="563"/>
      <c r="F234" s="563"/>
    </row>
    <row r="235" spans="1:6">
      <c r="A235" s="563"/>
      <c r="B235" s="563"/>
      <c r="C235" s="566"/>
      <c r="D235" s="566"/>
      <c r="E235" s="563"/>
      <c r="F235" s="563"/>
    </row>
    <row r="236" spans="1:6">
      <c r="A236" s="563"/>
      <c r="B236" s="563"/>
      <c r="C236" s="566"/>
      <c r="D236" s="566"/>
      <c r="E236" s="563"/>
      <c r="F236" s="563"/>
    </row>
    <row r="237" spans="1:6">
      <c r="A237" s="563"/>
      <c r="B237" s="563"/>
      <c r="C237" s="566"/>
      <c r="D237" s="566"/>
      <c r="E237" s="563"/>
      <c r="F237" s="563"/>
    </row>
    <row r="238" spans="1:6">
      <c r="A238" s="563"/>
      <c r="B238" s="563"/>
      <c r="C238" s="566"/>
      <c r="D238" s="566"/>
      <c r="E238" s="563"/>
      <c r="F238" s="563"/>
    </row>
    <row r="239" spans="1:6">
      <c r="A239" s="563"/>
      <c r="B239" s="563"/>
      <c r="C239" s="566"/>
      <c r="D239" s="566"/>
      <c r="E239" s="563"/>
      <c r="F239" s="563"/>
    </row>
    <row r="240" spans="1:6">
      <c r="A240" s="563"/>
      <c r="B240" s="563"/>
      <c r="C240" s="566"/>
      <c r="D240" s="566"/>
      <c r="E240" s="563"/>
      <c r="F240" s="563"/>
    </row>
    <row r="241" spans="1:6">
      <c r="A241" s="563"/>
      <c r="B241" s="563"/>
      <c r="C241" s="566"/>
      <c r="D241" s="566"/>
      <c r="E241" s="563"/>
      <c r="F241" s="563"/>
    </row>
    <row r="242" spans="1:6">
      <c r="A242" s="563"/>
      <c r="B242" s="563"/>
      <c r="C242" s="566"/>
      <c r="D242" s="566"/>
      <c r="E242" s="563"/>
      <c r="F242" s="563"/>
    </row>
    <row r="243" spans="1:6">
      <c r="A243" s="563"/>
      <c r="B243" s="563"/>
      <c r="C243" s="566"/>
      <c r="D243" s="566"/>
      <c r="E243" s="563"/>
      <c r="F243" s="563"/>
    </row>
    <row r="244" spans="1:6">
      <c r="A244" s="563"/>
      <c r="B244" s="563"/>
      <c r="C244" s="566"/>
      <c r="D244" s="566"/>
      <c r="E244" s="563"/>
      <c r="F244" s="563"/>
    </row>
    <row r="245" spans="1:6">
      <c r="A245" s="563"/>
      <c r="B245" s="563"/>
      <c r="C245" s="566"/>
      <c r="D245" s="566"/>
      <c r="E245" s="563"/>
      <c r="F245" s="563"/>
    </row>
    <row r="246" spans="1:6">
      <c r="A246" s="563"/>
      <c r="B246" s="563"/>
      <c r="C246" s="566"/>
      <c r="D246" s="566"/>
      <c r="E246" s="563"/>
      <c r="F246" s="563"/>
    </row>
    <row r="247" spans="1:6">
      <c r="A247" s="563"/>
      <c r="B247" s="563"/>
      <c r="C247" s="566"/>
      <c r="D247" s="566"/>
      <c r="E247" s="563"/>
      <c r="F247" s="563"/>
    </row>
    <row r="248" spans="1:6">
      <c r="A248" s="563"/>
      <c r="B248" s="563"/>
      <c r="C248" s="566"/>
      <c r="D248" s="566"/>
      <c r="E248" s="563"/>
      <c r="F248" s="563"/>
    </row>
    <row r="249" spans="1:6">
      <c r="A249" s="563"/>
      <c r="B249" s="563"/>
      <c r="C249" s="566"/>
      <c r="D249" s="566"/>
      <c r="E249" s="563"/>
      <c r="F249" s="563"/>
    </row>
    <row r="250" spans="1:6">
      <c r="A250" s="563"/>
      <c r="B250" s="563"/>
      <c r="C250" s="566"/>
      <c r="D250" s="566"/>
      <c r="E250" s="563"/>
      <c r="F250" s="563"/>
    </row>
    <row r="251" spans="1:6">
      <c r="A251" s="563"/>
      <c r="B251" s="563"/>
      <c r="C251" s="566"/>
      <c r="D251" s="566"/>
      <c r="E251" s="563"/>
      <c r="F251" s="563"/>
    </row>
    <row r="252" spans="1:6">
      <c r="A252" s="563"/>
      <c r="B252" s="563"/>
      <c r="C252" s="566"/>
      <c r="D252" s="566"/>
      <c r="E252" s="563"/>
      <c r="F252" s="563"/>
    </row>
    <row r="253" spans="1:6">
      <c r="A253" s="563"/>
      <c r="B253" s="563"/>
      <c r="C253" s="566"/>
      <c r="D253" s="566"/>
      <c r="E253" s="563"/>
      <c r="F253" s="563"/>
    </row>
    <row r="254" spans="1:6">
      <c r="A254" s="563"/>
      <c r="B254" s="563"/>
      <c r="C254" s="566"/>
      <c r="D254" s="566"/>
      <c r="E254" s="563"/>
      <c r="F254" s="563"/>
    </row>
    <row r="255" spans="1:6">
      <c r="A255" s="563"/>
      <c r="B255" s="563"/>
      <c r="C255" s="566"/>
      <c r="D255" s="566"/>
      <c r="E255" s="563"/>
      <c r="F255" s="563"/>
    </row>
    <row r="256" spans="1:6">
      <c r="A256" s="563"/>
      <c r="B256" s="563"/>
      <c r="C256" s="566"/>
      <c r="D256" s="566"/>
      <c r="E256" s="563"/>
      <c r="F256" s="563"/>
    </row>
    <row r="257" spans="1:6">
      <c r="A257" s="563"/>
      <c r="B257" s="563"/>
      <c r="C257" s="566"/>
      <c r="D257" s="566"/>
      <c r="E257" s="563"/>
      <c r="F257" s="563"/>
    </row>
    <row r="258" spans="1:6">
      <c r="A258" s="563"/>
      <c r="B258" s="563"/>
      <c r="C258" s="566"/>
      <c r="D258" s="566"/>
      <c r="E258" s="563"/>
      <c r="F258" s="563"/>
    </row>
    <row r="259" spans="1:6">
      <c r="A259" s="563"/>
      <c r="B259" s="563"/>
      <c r="C259" s="566"/>
      <c r="D259" s="566"/>
      <c r="E259" s="563"/>
      <c r="F259" s="563"/>
    </row>
    <row r="260" spans="1:6">
      <c r="A260" s="563"/>
      <c r="B260" s="563"/>
      <c r="C260" s="566"/>
      <c r="D260" s="566"/>
      <c r="E260" s="563"/>
      <c r="F260" s="563"/>
    </row>
    <row r="261" spans="1:6">
      <c r="A261" s="563"/>
      <c r="B261" s="563"/>
      <c r="C261" s="566"/>
      <c r="D261" s="566"/>
      <c r="E261" s="563"/>
      <c r="F261" s="563"/>
    </row>
    <row r="262" spans="1:6">
      <c r="A262" s="563"/>
      <c r="B262" s="563"/>
      <c r="C262" s="566"/>
      <c r="D262" s="566"/>
      <c r="E262" s="563"/>
      <c r="F262" s="563"/>
    </row>
    <row r="263" spans="1:6">
      <c r="A263" s="563"/>
      <c r="B263" s="563"/>
      <c r="C263" s="566"/>
      <c r="D263" s="566"/>
      <c r="E263" s="563"/>
      <c r="F263" s="563"/>
    </row>
    <row r="264" spans="1:6">
      <c r="A264" s="563"/>
      <c r="B264" s="563"/>
      <c r="C264" s="566"/>
      <c r="D264" s="566"/>
      <c r="E264" s="563"/>
      <c r="F264" s="563"/>
    </row>
    <row r="265" spans="1:6">
      <c r="A265" s="563"/>
      <c r="B265" s="563"/>
      <c r="C265" s="566"/>
      <c r="D265" s="566"/>
      <c r="E265" s="563"/>
      <c r="F265" s="563"/>
    </row>
    <row r="266" spans="1:6">
      <c r="A266" s="563"/>
      <c r="B266" s="563"/>
      <c r="C266" s="566"/>
      <c r="D266" s="566"/>
      <c r="E266" s="563"/>
      <c r="F266" s="563"/>
    </row>
    <row r="267" spans="1:6">
      <c r="A267" s="563"/>
      <c r="B267" s="563"/>
      <c r="C267" s="566"/>
      <c r="D267" s="566"/>
      <c r="E267" s="563"/>
      <c r="F267" s="563"/>
    </row>
    <row r="268" spans="1:6">
      <c r="A268" s="563"/>
      <c r="B268" s="563"/>
      <c r="C268" s="566"/>
      <c r="D268" s="566"/>
      <c r="E268" s="563"/>
      <c r="F268" s="563"/>
    </row>
    <row r="269" spans="1:6">
      <c r="A269" s="563"/>
      <c r="B269" s="563"/>
      <c r="C269" s="566"/>
      <c r="D269" s="566"/>
      <c r="E269" s="563"/>
      <c r="F269" s="563"/>
    </row>
    <row r="270" spans="1:6">
      <c r="A270" s="563"/>
      <c r="B270" s="563"/>
      <c r="C270" s="566"/>
      <c r="D270" s="566"/>
      <c r="E270" s="563"/>
      <c r="F270" s="563"/>
    </row>
    <row r="271" spans="1:6">
      <c r="A271" s="563"/>
      <c r="B271" s="563"/>
      <c r="C271" s="566"/>
      <c r="D271" s="566"/>
      <c r="E271" s="563"/>
      <c r="F271" s="563"/>
    </row>
    <row r="272" spans="1:6">
      <c r="A272" s="563"/>
      <c r="B272" s="563"/>
      <c r="C272" s="566"/>
      <c r="D272" s="566"/>
      <c r="E272" s="563"/>
      <c r="F272" s="563"/>
    </row>
    <row r="273" spans="1:6">
      <c r="A273" s="563"/>
      <c r="B273" s="563"/>
      <c r="C273" s="566"/>
      <c r="D273" s="566"/>
      <c r="E273" s="563"/>
      <c r="F273" s="563"/>
    </row>
    <row r="274" spans="1:6">
      <c r="A274" s="563"/>
      <c r="B274" s="563"/>
      <c r="C274" s="566"/>
      <c r="D274" s="566"/>
      <c r="E274" s="563"/>
      <c r="F274" s="563"/>
    </row>
    <row r="275" spans="1:6">
      <c r="A275" s="563"/>
      <c r="B275" s="563"/>
      <c r="C275" s="566"/>
      <c r="D275" s="566"/>
      <c r="E275" s="563"/>
      <c r="F275" s="563"/>
    </row>
    <row r="276" spans="1:6">
      <c r="A276" s="563"/>
      <c r="B276" s="563"/>
      <c r="C276" s="566"/>
      <c r="D276" s="566"/>
      <c r="E276" s="563"/>
      <c r="F276" s="563"/>
    </row>
    <row r="277" spans="1:6">
      <c r="A277" s="563"/>
      <c r="B277" s="563"/>
      <c r="C277" s="566"/>
      <c r="D277" s="566"/>
      <c r="E277" s="563"/>
      <c r="F277" s="563"/>
    </row>
    <row r="278" spans="1:6">
      <c r="A278" s="563"/>
      <c r="B278" s="563"/>
      <c r="C278" s="566"/>
      <c r="D278" s="566"/>
      <c r="E278" s="563"/>
      <c r="F278" s="563"/>
    </row>
    <row r="279" spans="1:6">
      <c r="A279" s="563"/>
      <c r="B279" s="563"/>
      <c r="C279" s="566"/>
      <c r="D279" s="566"/>
      <c r="E279" s="563"/>
      <c r="F279" s="563"/>
    </row>
    <row r="280" spans="1:6">
      <c r="A280" s="563"/>
      <c r="B280" s="563"/>
      <c r="C280" s="566"/>
      <c r="D280" s="566"/>
      <c r="E280" s="563"/>
      <c r="F280" s="563"/>
    </row>
    <row r="281" spans="1:6">
      <c r="A281" s="563"/>
      <c r="B281" s="563"/>
      <c r="C281" s="566"/>
      <c r="D281" s="566"/>
      <c r="E281" s="563"/>
      <c r="F281" s="563"/>
    </row>
    <row r="282" spans="1:6">
      <c r="A282" s="563"/>
      <c r="B282" s="563"/>
      <c r="C282" s="566"/>
      <c r="D282" s="566"/>
      <c r="E282" s="563"/>
      <c r="F282" s="563"/>
    </row>
    <row r="283" spans="1:6">
      <c r="A283" s="563"/>
      <c r="B283" s="563"/>
      <c r="C283" s="566"/>
      <c r="D283" s="566"/>
      <c r="E283" s="563"/>
      <c r="F283" s="563"/>
    </row>
    <row r="284" spans="1:6">
      <c r="A284" s="563"/>
      <c r="B284" s="563"/>
      <c r="C284" s="566"/>
      <c r="D284" s="566"/>
      <c r="E284" s="563"/>
      <c r="F284" s="563"/>
    </row>
    <row r="285" spans="1:6">
      <c r="A285" s="563"/>
      <c r="B285" s="563"/>
      <c r="C285" s="566"/>
      <c r="D285" s="566"/>
      <c r="E285" s="563"/>
      <c r="F285" s="563"/>
    </row>
    <row r="286" spans="1:6">
      <c r="A286" s="563"/>
      <c r="B286" s="563"/>
      <c r="C286" s="566"/>
      <c r="D286" s="566"/>
      <c r="E286" s="563"/>
      <c r="F286" s="563"/>
    </row>
    <row r="287" spans="1:6">
      <c r="A287" s="563"/>
      <c r="B287" s="563"/>
      <c r="C287" s="566"/>
      <c r="D287" s="566"/>
      <c r="E287" s="563"/>
      <c r="F287" s="563"/>
    </row>
    <row r="288" spans="1:6">
      <c r="A288" s="563"/>
      <c r="B288" s="563"/>
      <c r="C288" s="566"/>
      <c r="D288" s="566"/>
      <c r="E288" s="563"/>
      <c r="F288" s="563"/>
    </row>
    <row r="289" spans="1:6">
      <c r="A289" s="563"/>
      <c r="B289" s="563"/>
      <c r="C289" s="566"/>
      <c r="D289" s="566"/>
      <c r="E289" s="563"/>
      <c r="F289" s="563"/>
    </row>
    <row r="290" spans="1:6">
      <c r="A290" s="563"/>
      <c r="B290" s="563"/>
      <c r="C290" s="566"/>
      <c r="D290" s="566"/>
      <c r="E290" s="563"/>
      <c r="F290" s="563"/>
    </row>
    <row r="291" spans="1:6">
      <c r="A291" s="563"/>
      <c r="B291" s="563"/>
      <c r="C291" s="566"/>
      <c r="D291" s="566"/>
      <c r="E291" s="563"/>
      <c r="F291" s="563"/>
    </row>
    <row r="292" spans="1:6">
      <c r="A292" s="563"/>
      <c r="B292" s="563"/>
      <c r="C292" s="566"/>
      <c r="D292" s="566"/>
      <c r="E292" s="563"/>
      <c r="F292" s="563"/>
    </row>
    <row r="293" spans="1:6">
      <c r="A293" s="563"/>
      <c r="B293" s="563"/>
      <c r="C293" s="566"/>
      <c r="D293" s="566"/>
      <c r="E293" s="563"/>
      <c r="F293" s="563"/>
    </row>
    <row r="294" spans="1:6">
      <c r="A294" s="563"/>
      <c r="B294" s="563"/>
      <c r="C294" s="566"/>
      <c r="D294" s="566"/>
      <c r="E294" s="563"/>
      <c r="F294" s="563"/>
    </row>
    <row r="295" spans="1:6">
      <c r="A295" s="563"/>
      <c r="B295" s="563"/>
      <c r="C295" s="566"/>
      <c r="D295" s="566"/>
      <c r="E295" s="563"/>
      <c r="F295" s="563"/>
    </row>
    <row r="296" spans="1:6">
      <c r="A296" s="563"/>
      <c r="B296" s="563"/>
      <c r="C296" s="566"/>
      <c r="D296" s="566"/>
      <c r="E296" s="563"/>
      <c r="F296" s="563"/>
    </row>
    <row r="297" spans="1:6">
      <c r="A297" s="563"/>
      <c r="B297" s="563"/>
      <c r="C297" s="566"/>
      <c r="D297" s="566"/>
      <c r="E297" s="563"/>
      <c r="F297" s="563"/>
    </row>
    <row r="298" spans="1:6">
      <c r="A298" s="563"/>
      <c r="B298" s="563"/>
      <c r="C298" s="566"/>
      <c r="D298" s="566"/>
      <c r="E298" s="563"/>
      <c r="F298" s="563"/>
    </row>
    <row r="299" spans="1:6">
      <c r="A299" s="563"/>
      <c r="B299" s="563"/>
      <c r="C299" s="566"/>
      <c r="D299" s="566"/>
      <c r="E299" s="563"/>
      <c r="F299" s="563"/>
    </row>
    <row r="300" spans="1:6">
      <c r="A300" s="563"/>
      <c r="B300" s="563"/>
      <c r="C300" s="566"/>
      <c r="D300" s="566"/>
      <c r="E300" s="563"/>
      <c r="F300" s="563"/>
    </row>
    <row r="301" spans="1:6">
      <c r="A301" s="563"/>
      <c r="B301" s="563"/>
      <c r="C301" s="566"/>
      <c r="D301" s="566"/>
      <c r="E301" s="563"/>
      <c r="F301" s="563"/>
    </row>
    <row r="302" spans="1:6">
      <c r="A302" s="563"/>
      <c r="B302" s="563"/>
      <c r="C302" s="566"/>
      <c r="D302" s="566"/>
      <c r="E302" s="563"/>
      <c r="F302" s="563"/>
    </row>
    <row r="303" spans="1:6">
      <c r="A303" s="563"/>
      <c r="B303" s="563"/>
      <c r="C303" s="566"/>
      <c r="D303" s="566"/>
      <c r="E303" s="563"/>
      <c r="F303" s="563"/>
    </row>
    <row r="304" spans="1:6">
      <c r="A304" s="563"/>
      <c r="B304" s="563"/>
      <c r="C304" s="566"/>
      <c r="D304" s="566"/>
      <c r="E304" s="563"/>
      <c r="F304" s="563"/>
    </row>
    <row r="305" spans="1:6">
      <c r="A305" s="563"/>
      <c r="B305" s="563"/>
      <c r="C305" s="566"/>
      <c r="D305" s="566"/>
      <c r="E305" s="563"/>
      <c r="F305" s="563"/>
    </row>
    <row r="306" spans="1:6">
      <c r="A306" s="563"/>
      <c r="B306" s="563"/>
      <c r="C306" s="566"/>
      <c r="D306" s="566"/>
      <c r="E306" s="563"/>
      <c r="F306" s="563"/>
    </row>
    <row r="307" spans="1:6">
      <c r="A307" s="563"/>
      <c r="B307" s="563"/>
      <c r="C307" s="566"/>
      <c r="D307" s="566"/>
      <c r="E307" s="563"/>
      <c r="F307" s="563"/>
    </row>
    <row r="308" spans="1:6">
      <c r="A308" s="563"/>
      <c r="B308" s="563"/>
      <c r="C308" s="566"/>
      <c r="D308" s="566"/>
      <c r="E308" s="563"/>
      <c r="F308" s="563"/>
    </row>
    <row r="309" spans="1:6">
      <c r="A309" s="563"/>
      <c r="B309" s="563"/>
      <c r="C309" s="566"/>
      <c r="D309" s="566"/>
      <c r="E309" s="563"/>
      <c r="F309" s="563"/>
    </row>
    <row r="310" spans="1:6">
      <c r="A310" s="563"/>
      <c r="B310" s="563"/>
      <c r="C310" s="566"/>
      <c r="D310" s="566"/>
      <c r="E310" s="563"/>
      <c r="F310" s="563"/>
    </row>
    <row r="311" spans="1:6">
      <c r="A311" s="563"/>
      <c r="B311" s="563"/>
      <c r="C311" s="566"/>
      <c r="D311" s="566"/>
      <c r="E311" s="563"/>
      <c r="F311" s="563"/>
    </row>
    <row r="312" spans="1:6">
      <c r="A312" s="563"/>
      <c r="B312" s="563"/>
      <c r="C312" s="566"/>
      <c r="D312" s="566"/>
      <c r="E312" s="563"/>
      <c r="F312" s="563"/>
    </row>
    <row r="313" spans="1:6">
      <c r="A313" s="563"/>
      <c r="B313" s="563"/>
      <c r="C313" s="566"/>
      <c r="D313" s="566"/>
      <c r="E313" s="563"/>
      <c r="F313" s="563"/>
    </row>
    <row r="314" spans="1:6">
      <c r="A314" s="563"/>
      <c r="B314" s="563"/>
      <c r="C314" s="566"/>
      <c r="D314" s="566"/>
      <c r="E314" s="563"/>
      <c r="F314" s="563"/>
    </row>
    <row r="315" spans="1:6">
      <c r="A315" s="563"/>
      <c r="B315" s="563"/>
      <c r="C315" s="566"/>
      <c r="D315" s="566"/>
      <c r="E315" s="563"/>
      <c r="F315" s="563"/>
    </row>
    <row r="316" spans="1:6">
      <c r="A316" s="563"/>
      <c r="B316" s="563"/>
      <c r="C316" s="566"/>
      <c r="D316" s="566"/>
      <c r="E316" s="563"/>
      <c r="F316" s="563"/>
    </row>
    <row r="317" spans="1:6">
      <c r="A317" s="563"/>
      <c r="B317" s="563"/>
      <c r="C317" s="566"/>
      <c r="D317" s="566"/>
      <c r="E317" s="563"/>
      <c r="F317" s="563"/>
    </row>
    <row r="318" spans="1:6">
      <c r="A318" s="563"/>
      <c r="B318" s="563"/>
      <c r="C318" s="566"/>
      <c r="D318" s="566"/>
      <c r="E318" s="563"/>
      <c r="F318" s="563"/>
    </row>
    <row r="319" spans="1:6">
      <c r="A319" s="563"/>
      <c r="B319" s="563"/>
      <c r="C319" s="566"/>
      <c r="D319" s="566"/>
      <c r="E319" s="563"/>
      <c r="F319" s="563"/>
    </row>
    <row r="320" spans="1:6">
      <c r="A320" s="563"/>
      <c r="B320" s="563"/>
      <c r="C320" s="566"/>
      <c r="D320" s="566"/>
      <c r="E320" s="563"/>
      <c r="F320" s="563"/>
    </row>
    <row r="321" spans="1:6">
      <c r="A321" s="563"/>
      <c r="B321" s="563"/>
      <c r="C321" s="566"/>
      <c r="D321" s="566"/>
      <c r="E321" s="563"/>
      <c r="F321" s="563"/>
    </row>
    <row r="322" spans="1:6">
      <c r="A322" s="563"/>
      <c r="B322" s="563"/>
      <c r="C322" s="566"/>
      <c r="D322" s="566"/>
      <c r="E322" s="563"/>
      <c r="F322" s="563"/>
    </row>
    <row r="323" spans="1:6">
      <c r="A323" s="563"/>
      <c r="B323" s="563"/>
      <c r="C323" s="566"/>
      <c r="D323" s="566"/>
      <c r="E323" s="563"/>
      <c r="F323" s="563"/>
    </row>
    <row r="324" spans="1:6">
      <c r="A324" s="563"/>
      <c r="B324" s="563"/>
      <c r="C324" s="566"/>
      <c r="D324" s="566"/>
      <c r="E324" s="563"/>
      <c r="F324" s="563"/>
    </row>
    <row r="325" spans="1:6">
      <c r="A325" s="563"/>
      <c r="B325" s="563"/>
      <c r="C325" s="566"/>
      <c r="D325" s="566"/>
      <c r="E325" s="563"/>
      <c r="F325" s="563"/>
    </row>
    <row r="326" spans="1:6">
      <c r="A326" s="563"/>
      <c r="B326" s="563"/>
      <c r="C326" s="566"/>
      <c r="D326" s="566"/>
      <c r="E326" s="563"/>
      <c r="F326" s="563"/>
    </row>
    <row r="327" spans="1:6">
      <c r="A327" s="563"/>
      <c r="B327" s="563"/>
      <c r="C327" s="566"/>
      <c r="D327" s="566"/>
      <c r="E327" s="563"/>
      <c r="F327" s="563"/>
    </row>
    <row r="328" spans="1:6">
      <c r="A328" s="563"/>
      <c r="B328" s="563"/>
      <c r="C328" s="566"/>
      <c r="D328" s="566"/>
      <c r="E328" s="563"/>
      <c r="F328" s="563"/>
    </row>
    <row r="329" spans="1:6">
      <c r="A329" s="563"/>
      <c r="B329" s="563"/>
      <c r="C329" s="566"/>
      <c r="D329" s="566"/>
      <c r="E329" s="563"/>
      <c r="F329" s="563"/>
    </row>
    <row r="330" spans="1:6">
      <c r="A330" s="563"/>
      <c r="B330" s="563"/>
      <c r="C330" s="566"/>
      <c r="D330" s="566"/>
      <c r="E330" s="563"/>
      <c r="F330" s="563"/>
    </row>
    <row r="331" spans="1:6">
      <c r="A331" s="563"/>
      <c r="B331" s="563"/>
      <c r="C331" s="566"/>
      <c r="D331" s="566"/>
      <c r="E331" s="563"/>
      <c r="F331" s="563"/>
    </row>
    <row r="332" spans="1:6">
      <c r="A332" s="563"/>
      <c r="B332" s="563"/>
      <c r="C332" s="566"/>
      <c r="D332" s="566"/>
      <c r="E332" s="563"/>
      <c r="F332" s="563"/>
    </row>
    <row r="333" spans="1:6">
      <c r="A333" s="563"/>
      <c r="B333" s="563"/>
      <c r="C333" s="566"/>
      <c r="D333" s="566"/>
      <c r="E333" s="563"/>
      <c r="F333" s="563"/>
    </row>
    <row r="334" spans="1:6">
      <c r="A334" s="563"/>
      <c r="B334" s="563"/>
      <c r="C334" s="566"/>
      <c r="D334" s="566"/>
      <c r="E334" s="563"/>
      <c r="F334" s="563"/>
    </row>
    <row r="335" spans="1:6">
      <c r="A335" s="563"/>
      <c r="B335" s="563"/>
      <c r="C335" s="566"/>
      <c r="D335" s="566"/>
      <c r="E335" s="563"/>
      <c r="F335" s="563"/>
    </row>
    <row r="336" spans="1:6">
      <c r="A336" s="563"/>
      <c r="B336" s="563"/>
      <c r="C336" s="566"/>
      <c r="D336" s="566"/>
      <c r="E336" s="563"/>
      <c r="F336" s="563"/>
    </row>
    <row r="337" spans="1:6">
      <c r="A337" s="563"/>
      <c r="B337" s="563"/>
      <c r="C337" s="566"/>
      <c r="D337" s="566"/>
      <c r="E337" s="563"/>
      <c r="F337" s="563"/>
    </row>
    <row r="338" spans="1:6">
      <c r="A338" s="563"/>
      <c r="B338" s="563"/>
      <c r="C338" s="566"/>
      <c r="D338" s="566"/>
      <c r="E338" s="563"/>
      <c r="F338" s="563"/>
    </row>
    <row r="339" spans="1:6">
      <c r="A339" s="563"/>
      <c r="B339" s="563"/>
      <c r="C339" s="566"/>
      <c r="D339" s="566"/>
      <c r="E339" s="563"/>
      <c r="F339" s="563"/>
    </row>
    <row r="340" spans="1:6">
      <c r="A340" s="563"/>
      <c r="B340" s="563"/>
      <c r="C340" s="566"/>
      <c r="D340" s="566"/>
      <c r="E340" s="563"/>
      <c r="F340" s="563"/>
    </row>
    <row r="341" spans="1:6">
      <c r="A341" s="563"/>
      <c r="B341" s="563"/>
      <c r="C341" s="566"/>
      <c r="D341" s="566"/>
      <c r="E341" s="563"/>
      <c r="F341" s="563"/>
    </row>
    <row r="342" spans="1:6">
      <c r="A342" s="563"/>
      <c r="B342" s="563"/>
      <c r="C342" s="566"/>
      <c r="D342" s="566"/>
      <c r="E342" s="563"/>
      <c r="F342" s="563"/>
    </row>
    <row r="343" spans="1:6">
      <c r="A343" s="563"/>
      <c r="B343" s="563"/>
      <c r="C343" s="566"/>
      <c r="D343" s="566"/>
      <c r="E343" s="563"/>
      <c r="F343" s="563"/>
    </row>
    <row r="344" spans="1:6">
      <c r="A344" s="563"/>
      <c r="B344" s="563"/>
      <c r="C344" s="566"/>
      <c r="D344" s="566"/>
      <c r="E344" s="563"/>
      <c r="F344" s="563"/>
    </row>
    <row r="345" spans="1:6">
      <c r="A345" s="563"/>
      <c r="B345" s="563"/>
      <c r="C345" s="566"/>
      <c r="D345" s="566"/>
      <c r="E345" s="563"/>
      <c r="F345" s="563"/>
    </row>
    <row r="346" spans="1:6">
      <c r="A346" s="563"/>
      <c r="B346" s="563"/>
      <c r="C346" s="566"/>
      <c r="D346" s="566"/>
      <c r="E346" s="563"/>
      <c r="F346" s="563"/>
    </row>
    <row r="347" spans="1:6">
      <c r="A347" s="563"/>
      <c r="B347" s="563"/>
      <c r="C347" s="566"/>
      <c r="D347" s="566"/>
      <c r="E347" s="563"/>
      <c r="F347" s="563"/>
    </row>
    <row r="348" spans="1:6">
      <c r="A348" s="563"/>
      <c r="B348" s="563"/>
      <c r="C348" s="566"/>
      <c r="D348" s="566"/>
      <c r="E348" s="563"/>
      <c r="F348" s="563"/>
    </row>
    <row r="349" spans="1:6">
      <c r="A349" s="563"/>
      <c r="B349" s="563"/>
      <c r="C349" s="566"/>
      <c r="D349" s="566"/>
      <c r="E349" s="563"/>
      <c r="F349" s="563"/>
    </row>
    <row r="350" spans="1:6">
      <c r="A350" s="563"/>
      <c r="B350" s="563"/>
      <c r="C350" s="566"/>
      <c r="D350" s="566"/>
      <c r="E350" s="563"/>
      <c r="F350" s="563"/>
    </row>
    <row r="351" spans="1:6">
      <c r="A351" s="563"/>
      <c r="B351" s="563"/>
      <c r="C351" s="566"/>
      <c r="D351" s="566"/>
      <c r="E351" s="563"/>
      <c r="F351" s="563"/>
    </row>
    <row r="352" spans="1:6">
      <c r="A352" s="563"/>
      <c r="B352" s="563"/>
      <c r="C352" s="566"/>
      <c r="D352" s="566"/>
      <c r="E352" s="563"/>
      <c r="F352" s="563"/>
    </row>
    <row r="353" spans="1:6">
      <c r="A353" s="563"/>
      <c r="B353" s="563"/>
      <c r="C353" s="566"/>
      <c r="D353" s="566"/>
      <c r="E353" s="563"/>
      <c r="F353" s="563"/>
    </row>
    <row r="354" spans="1:6">
      <c r="A354" s="563"/>
      <c r="B354" s="563"/>
      <c r="C354" s="566"/>
      <c r="D354" s="566"/>
      <c r="E354" s="563"/>
      <c r="F354" s="563"/>
    </row>
    <row r="355" spans="1:6">
      <c r="A355" s="563"/>
      <c r="B355" s="563"/>
      <c r="C355" s="566"/>
      <c r="D355" s="566"/>
      <c r="E355" s="563"/>
      <c r="F355" s="563"/>
    </row>
    <row r="356" spans="1:6">
      <c r="A356" s="563"/>
      <c r="B356" s="563"/>
      <c r="C356" s="566"/>
      <c r="D356" s="566"/>
      <c r="E356" s="563"/>
      <c r="F356" s="563"/>
    </row>
    <row r="357" spans="1:6">
      <c r="A357" s="563"/>
      <c r="B357" s="563"/>
      <c r="C357" s="566"/>
      <c r="D357" s="566"/>
      <c r="E357" s="563"/>
      <c r="F357" s="563"/>
    </row>
    <row r="358" spans="1:6">
      <c r="A358" s="563"/>
      <c r="B358" s="563"/>
      <c r="C358" s="566"/>
      <c r="D358" s="566"/>
      <c r="E358" s="563"/>
      <c r="F358" s="563"/>
    </row>
    <row r="359" spans="1:6">
      <c r="A359" s="563"/>
      <c r="B359" s="563"/>
      <c r="C359" s="566"/>
      <c r="D359" s="566"/>
      <c r="E359" s="563"/>
      <c r="F359" s="563"/>
    </row>
    <row r="360" spans="1:6">
      <c r="A360" s="563"/>
      <c r="B360" s="563"/>
      <c r="C360" s="566"/>
      <c r="D360" s="566"/>
      <c r="E360" s="563"/>
      <c r="F360" s="563"/>
    </row>
    <row r="361" spans="1:6">
      <c r="A361" s="563"/>
      <c r="B361" s="563"/>
      <c r="C361" s="566"/>
      <c r="D361" s="566"/>
      <c r="E361" s="563"/>
      <c r="F361" s="563"/>
    </row>
    <row r="362" spans="1:6">
      <c r="A362" s="563"/>
      <c r="B362" s="563"/>
      <c r="C362" s="566"/>
      <c r="D362" s="566"/>
      <c r="E362" s="563"/>
      <c r="F362" s="563"/>
    </row>
    <row r="363" spans="1:6">
      <c r="A363" s="563"/>
      <c r="B363" s="563"/>
      <c r="C363" s="566"/>
      <c r="D363" s="566"/>
      <c r="E363" s="563"/>
      <c r="F363" s="563"/>
    </row>
    <row r="364" spans="1:6">
      <c r="A364" s="563"/>
      <c r="B364" s="563"/>
      <c r="C364" s="566"/>
      <c r="D364" s="566"/>
      <c r="E364" s="563"/>
      <c r="F364" s="563"/>
    </row>
    <row r="365" spans="1:6">
      <c r="A365" s="563"/>
      <c r="B365" s="563"/>
      <c r="C365" s="566"/>
      <c r="D365" s="566"/>
      <c r="E365" s="563"/>
      <c r="F365" s="563"/>
    </row>
    <row r="366" spans="1:6">
      <c r="A366" s="563"/>
      <c r="B366" s="563"/>
      <c r="C366" s="566"/>
      <c r="D366" s="566"/>
      <c r="E366" s="563"/>
      <c r="F366" s="563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81" bottom="0.22" header="0.51181102362204722" footer="0.15"/>
  <pageSetup paperSize="9" scale="75" orientation="landscape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M102"/>
  <sheetViews>
    <sheetView topLeftCell="A16" workbookViewId="0">
      <selection activeCell="C50" sqref="C50:D5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2" customWidth="1"/>
    <col min="4" max="4" width="21.28515625" style="542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381</v>
      </c>
      <c r="B2" s="320"/>
      <c r="C2" s="321"/>
      <c r="D2" s="321"/>
      <c r="E2" s="323"/>
      <c r="F2" s="323"/>
    </row>
    <row r="3" spans="1:13" ht="15" customHeight="1">
      <c r="A3" s="467"/>
      <c r="B3" s="467"/>
      <c r="C3" s="468"/>
      <c r="D3" s="468"/>
      <c r="E3" s="324"/>
      <c r="F3" s="324"/>
    </row>
    <row r="4" spans="1:13" ht="15" customHeight="1">
      <c r="A4" s="469" t="s">
        <v>382</v>
      </c>
      <c r="B4" s="469" t="str">
        <f>'справка №1-БАЛАНС'!E3</f>
        <v>ФЕЕИ АДСИЦ</v>
      </c>
      <c r="C4" s="540" t="s">
        <v>2</v>
      </c>
      <c r="D4" s="540">
        <f>'справка №1-БАЛАНС'!H3</f>
        <v>175050274</v>
      </c>
      <c r="E4" s="323"/>
      <c r="F4" s="323"/>
    </row>
    <row r="5" spans="1:13" ht="15">
      <c r="A5" s="469" t="s">
        <v>273</v>
      </c>
      <c r="B5" s="469" t="str">
        <f>'справка №1-БАЛАНС'!E4</f>
        <v xml:space="preserve"> НЕКОНСОЛИДИРАН</v>
      </c>
      <c r="C5" s="541" t="s">
        <v>3</v>
      </c>
      <c r="D5" s="540" t="str">
        <f>'справка №1-БАЛАНС'!H4</f>
        <v>1199-1</v>
      </c>
    </row>
    <row r="6" spans="1:13" ht="12" customHeight="1">
      <c r="A6" s="470" t="s">
        <v>4</v>
      </c>
      <c r="B6" s="505" t="str">
        <f>'справка №1-БАЛАНС'!E5</f>
        <v>01.01.2010-30.06.2010</v>
      </c>
      <c r="C6" s="471"/>
      <c r="D6" s="472" t="s">
        <v>274</v>
      </c>
      <c r="F6" s="325"/>
    </row>
    <row r="7" spans="1:13" ht="33.75" customHeight="1">
      <c r="A7" s="326" t="s">
        <v>383</v>
      </c>
      <c r="B7" s="326" t="s">
        <v>7</v>
      </c>
      <c r="C7" s="327" t="s">
        <v>8</v>
      </c>
      <c r="D7" s="327" t="s">
        <v>12</v>
      </c>
      <c r="E7" s="328"/>
      <c r="F7" s="328"/>
    </row>
    <row r="8" spans="1:13">
      <c r="A8" s="326" t="s">
        <v>13</v>
      </c>
      <c r="B8" s="326" t="s">
        <v>14</v>
      </c>
      <c r="C8" s="329">
        <v>1</v>
      </c>
      <c r="D8" s="329">
        <v>2</v>
      </c>
      <c r="E8" s="328"/>
      <c r="F8" s="328"/>
    </row>
    <row r="9" spans="1:13">
      <c r="A9" s="330" t="s">
        <v>384</v>
      </c>
      <c r="B9" s="331"/>
      <c r="C9" s="55"/>
      <c r="D9" s="55"/>
      <c r="E9" s="130"/>
      <c r="F9" s="130"/>
    </row>
    <row r="10" spans="1:13">
      <c r="A10" s="332" t="s">
        <v>385</v>
      </c>
      <c r="B10" s="333" t="s">
        <v>386</v>
      </c>
      <c r="C10" s="54">
        <v>0</v>
      </c>
      <c r="D10" s="54"/>
      <c r="E10" s="130"/>
      <c r="F10" s="130"/>
    </row>
    <row r="11" spans="1:13">
      <c r="A11" s="332" t="s">
        <v>387</v>
      </c>
      <c r="B11" s="333" t="s">
        <v>388</v>
      </c>
      <c r="C11" s="54">
        <v>-74</v>
      </c>
      <c r="D11" s="54">
        <v>-70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389</v>
      </c>
      <c r="B12" s="333" t="s">
        <v>390</v>
      </c>
      <c r="C12" s="54">
        <v>3116</v>
      </c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391</v>
      </c>
      <c r="B13" s="333" t="s">
        <v>392</v>
      </c>
      <c r="C13" s="54">
        <v>-43</v>
      </c>
      <c r="D13" s="54">
        <v>-29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393</v>
      </c>
      <c r="B14" s="333" t="s">
        <v>394</v>
      </c>
      <c r="C14" s="54"/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395</v>
      </c>
      <c r="B15" s="333" t="s">
        <v>396</v>
      </c>
      <c r="C15" s="54"/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397</v>
      </c>
      <c r="B16" s="333" t="s">
        <v>398</v>
      </c>
      <c r="C16" s="54"/>
      <c r="D16" s="54">
        <v>10</v>
      </c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399</v>
      </c>
      <c r="B17" s="333" t="s">
        <v>400</v>
      </c>
      <c r="C17" s="54">
        <v>-5</v>
      </c>
      <c r="D17" s="54">
        <v>-14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401</v>
      </c>
      <c r="B18" s="335" t="s">
        <v>402</v>
      </c>
      <c r="C18" s="54">
        <v>0</v>
      </c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403</v>
      </c>
      <c r="B19" s="333" t="s">
        <v>404</v>
      </c>
      <c r="C19" s="54">
        <v>-21</v>
      </c>
      <c r="D19" s="54">
        <v>-1000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405</v>
      </c>
      <c r="B20" s="337" t="s">
        <v>406</v>
      </c>
      <c r="C20" s="55">
        <f>SUM(C10:C19)</f>
        <v>2973</v>
      </c>
      <c r="D20" s="55">
        <f>SUM(D10:D19)</f>
        <v>-1103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407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408</v>
      </c>
      <c r="B22" s="333" t="s">
        <v>409</v>
      </c>
      <c r="C22" s="54">
        <v>-1170</v>
      </c>
      <c r="D22" s="54">
        <v>-1414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410</v>
      </c>
      <c r="B23" s="333" t="s">
        <v>411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412</v>
      </c>
      <c r="B24" s="333" t="s">
        <v>413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414</v>
      </c>
      <c r="B25" s="333" t="s">
        <v>415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416</v>
      </c>
      <c r="B26" s="333" t="s">
        <v>417</v>
      </c>
      <c r="C26" s="54">
        <v>11</v>
      </c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418</v>
      </c>
      <c r="B27" s="333" t="s">
        <v>419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420</v>
      </c>
      <c r="B28" s="333" t="s">
        <v>421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422</v>
      </c>
      <c r="B29" s="333" t="s">
        <v>423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401</v>
      </c>
      <c r="B30" s="333" t="s">
        <v>424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425</v>
      </c>
      <c r="B31" s="333" t="s">
        <v>426</v>
      </c>
      <c r="C31" s="54"/>
      <c r="D31" s="54">
        <v>1834</v>
      </c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427</v>
      </c>
      <c r="B32" s="337" t="s">
        <v>428</v>
      </c>
      <c r="C32" s="55">
        <f>SUM(C22:C31)</f>
        <v>-1159</v>
      </c>
      <c r="D32" s="55">
        <f>SUM(D22:D31)</f>
        <v>420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429</v>
      </c>
      <c r="B33" s="338"/>
      <c r="C33" s="339"/>
      <c r="D33" s="339"/>
      <c r="E33" s="130"/>
      <c r="F33" s="130"/>
    </row>
    <row r="34" spans="1:8">
      <c r="A34" s="332" t="s">
        <v>430</v>
      </c>
      <c r="B34" s="333" t="s">
        <v>431</v>
      </c>
      <c r="C34" s="54"/>
      <c r="D34" s="54">
        <v>497</v>
      </c>
      <c r="E34" s="130"/>
      <c r="F34" s="130"/>
    </row>
    <row r="35" spans="1:8">
      <c r="A35" s="334" t="s">
        <v>432</v>
      </c>
      <c r="B35" s="333" t="s">
        <v>433</v>
      </c>
      <c r="C35" s="54"/>
      <c r="D35" s="54"/>
      <c r="E35" s="130"/>
      <c r="F35" s="130"/>
    </row>
    <row r="36" spans="1:8">
      <c r="A36" s="332" t="s">
        <v>434</v>
      </c>
      <c r="B36" s="333" t="s">
        <v>435</v>
      </c>
      <c r="C36" s="54">
        <v>828</v>
      </c>
      <c r="D36" s="54"/>
      <c r="E36" s="130"/>
      <c r="F36" s="130"/>
    </row>
    <row r="37" spans="1:8">
      <c r="A37" s="332" t="s">
        <v>436</v>
      </c>
      <c r="B37" s="333" t="s">
        <v>437</v>
      </c>
      <c r="C37" s="54">
        <v>-2453</v>
      </c>
      <c r="D37" s="54"/>
      <c r="E37" s="130"/>
      <c r="F37" s="130"/>
    </row>
    <row r="38" spans="1:8">
      <c r="A38" s="332" t="s">
        <v>438</v>
      </c>
      <c r="B38" s="333" t="s">
        <v>439</v>
      </c>
      <c r="C38" s="54"/>
      <c r="D38" s="54"/>
      <c r="E38" s="130"/>
      <c r="F38" s="130"/>
    </row>
    <row r="39" spans="1:8">
      <c r="A39" s="332" t="s">
        <v>440</v>
      </c>
      <c r="B39" s="333" t="s">
        <v>441</v>
      </c>
      <c r="C39" s="54">
        <v>-566</v>
      </c>
      <c r="D39" s="54">
        <v>-412</v>
      </c>
      <c r="E39" s="130"/>
      <c r="F39" s="130"/>
    </row>
    <row r="40" spans="1:8">
      <c r="A40" s="332" t="s">
        <v>442</v>
      </c>
      <c r="B40" s="333" t="s">
        <v>443</v>
      </c>
      <c r="C40" s="54"/>
      <c r="D40" s="54"/>
      <c r="E40" s="130"/>
      <c r="F40" s="130"/>
    </row>
    <row r="41" spans="1:8">
      <c r="A41" s="332" t="s">
        <v>444</v>
      </c>
      <c r="B41" s="333" t="s">
        <v>445</v>
      </c>
      <c r="C41" s="54"/>
      <c r="D41" s="54"/>
      <c r="E41" s="130"/>
      <c r="F41" s="130"/>
      <c r="G41" s="133"/>
      <c r="H41" s="133"/>
    </row>
    <row r="42" spans="1:8">
      <c r="A42" s="336" t="s">
        <v>446</v>
      </c>
      <c r="B42" s="337" t="s">
        <v>447</v>
      </c>
      <c r="C42" s="55">
        <f>SUM(C34:C41)</f>
        <v>-2191</v>
      </c>
      <c r="D42" s="55">
        <f>SUM(D34:D41)</f>
        <v>85</v>
      </c>
      <c r="E42" s="130"/>
      <c r="F42" s="130"/>
      <c r="G42" s="133"/>
      <c r="H42" s="133"/>
    </row>
    <row r="43" spans="1:8">
      <c r="A43" s="340" t="s">
        <v>448</v>
      </c>
      <c r="B43" s="337" t="s">
        <v>449</v>
      </c>
      <c r="C43" s="55">
        <f>C42+C32+C20</f>
        <v>-377</v>
      </c>
      <c r="D43" s="55">
        <f>D42+D32+D20</f>
        <v>-598</v>
      </c>
      <c r="E43" s="130"/>
      <c r="F43" s="130"/>
      <c r="G43" s="133"/>
      <c r="H43" s="133"/>
    </row>
    <row r="44" spans="1:8">
      <c r="A44" s="330" t="s">
        <v>450</v>
      </c>
      <c r="B44" s="338" t="s">
        <v>451</v>
      </c>
      <c r="C44" s="132">
        <v>1739</v>
      </c>
      <c r="D44" s="132">
        <v>1268</v>
      </c>
      <c r="E44" s="130"/>
      <c r="F44" s="130"/>
      <c r="G44" s="133"/>
      <c r="H44" s="133"/>
    </row>
    <row r="45" spans="1:8">
      <c r="A45" s="330" t="s">
        <v>452</v>
      </c>
      <c r="B45" s="338" t="s">
        <v>453</v>
      </c>
      <c r="C45" s="55">
        <f>C44+C43</f>
        <v>1362</v>
      </c>
      <c r="D45" s="55">
        <f>D44+D43</f>
        <v>670</v>
      </c>
      <c r="E45" s="130"/>
      <c r="F45" s="130"/>
      <c r="G45" s="133"/>
      <c r="H45" s="133"/>
    </row>
    <row r="46" spans="1:8" ht="15">
      <c r="A46" s="332" t="s">
        <v>454</v>
      </c>
      <c r="B46" s="338" t="s">
        <v>455</v>
      </c>
      <c r="C46" s="151">
        <v>1362</v>
      </c>
      <c r="D46" s="56">
        <v>670</v>
      </c>
      <c r="E46" s="130"/>
      <c r="F46" s="130"/>
      <c r="G46" s="133"/>
      <c r="H46" s="133"/>
    </row>
    <row r="47" spans="1:8">
      <c r="A47" s="332" t="s">
        <v>456</v>
      </c>
      <c r="B47" s="338" t="s">
        <v>457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4" t="s">
        <v>875</v>
      </c>
      <c r="B49" s="435"/>
      <c r="C49" s="319"/>
      <c r="D49" s="436"/>
      <c r="E49" s="343"/>
      <c r="G49" s="133"/>
      <c r="H49" s="133"/>
    </row>
    <row r="50" spans="1:8">
      <c r="A50" s="318"/>
      <c r="B50" s="435" t="s">
        <v>380</v>
      </c>
      <c r="C50" s="588"/>
      <c r="D50" s="588"/>
      <c r="G50" s="133"/>
      <c r="H50" s="133"/>
    </row>
    <row r="51" spans="1:8" ht="24">
      <c r="A51" s="318"/>
      <c r="B51" s="318" t="s">
        <v>867</v>
      </c>
      <c r="C51" s="319"/>
      <c r="D51" s="319"/>
      <c r="G51" s="133"/>
      <c r="H51" s="133"/>
    </row>
    <row r="52" spans="1:8">
      <c r="A52" s="318"/>
      <c r="B52" s="435" t="s">
        <v>780</v>
      </c>
      <c r="C52" s="588"/>
      <c r="D52" s="588"/>
      <c r="G52" s="133"/>
      <c r="H52" s="133"/>
    </row>
    <row r="53" spans="1:8">
      <c r="A53" s="318"/>
      <c r="B53" s="318" t="s">
        <v>871</v>
      </c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0.7" bottom="0.43" header="0.51181102362204722" footer="0.23"/>
  <pageSetup paperSize="9" scale="75" orientation="landscape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W537"/>
  <sheetViews>
    <sheetView workbookViewId="0">
      <selection activeCell="D47" sqref="D47"/>
    </sheetView>
  </sheetViews>
  <sheetFormatPr defaultColWidth="9.28515625" defaultRowHeight="12"/>
  <cols>
    <col min="1" max="1" width="48.42578125" style="538" customWidth="1"/>
    <col min="2" max="2" width="8.28515625" style="539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1" customFormat="1" ht="24" customHeight="1">
      <c r="A1" s="589" t="s">
        <v>458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1" customFormat="1">
      <c r="A2" s="473"/>
      <c r="B2" s="474"/>
      <c r="C2" s="475"/>
      <c r="D2" s="475"/>
      <c r="E2" s="475"/>
      <c r="F2" s="475"/>
      <c r="G2" s="475"/>
      <c r="H2" s="475"/>
      <c r="I2" s="475"/>
      <c r="J2" s="475"/>
      <c r="K2" s="476"/>
      <c r="L2" s="476"/>
      <c r="M2" s="476"/>
      <c r="N2" s="2"/>
    </row>
    <row r="3" spans="1:23" s="531" customFormat="1" ht="15" customHeight="1">
      <c r="A3" s="466" t="s">
        <v>1</v>
      </c>
      <c r="B3" s="591" t="str">
        <f>'справка №1-БАЛАНС'!E3</f>
        <v>ФЕЕИ АДСИЦ</v>
      </c>
      <c r="C3" s="591"/>
      <c r="D3" s="591"/>
      <c r="E3" s="591"/>
      <c r="F3" s="591"/>
      <c r="G3" s="591"/>
      <c r="H3" s="591"/>
      <c r="I3" s="591"/>
      <c r="J3" s="475"/>
      <c r="K3" s="592" t="s">
        <v>2</v>
      </c>
      <c r="L3" s="592"/>
      <c r="M3" s="477">
        <f>'справка №1-БАЛАНС'!H3</f>
        <v>175050274</v>
      </c>
      <c r="N3" s="2"/>
    </row>
    <row r="4" spans="1:23" s="531" customFormat="1" ht="13.5" customHeight="1">
      <c r="A4" s="466" t="s">
        <v>459</v>
      </c>
      <c r="B4" s="591" t="str">
        <f>'справка №1-БАЛАНС'!E4</f>
        <v xml:space="preserve"> НЕКОНСОЛИДИРАН</v>
      </c>
      <c r="C4" s="591"/>
      <c r="D4" s="591"/>
      <c r="E4" s="591"/>
      <c r="F4" s="591"/>
      <c r="G4" s="591"/>
      <c r="H4" s="591"/>
      <c r="I4" s="591"/>
      <c r="J4" s="136"/>
      <c r="K4" s="593" t="s">
        <v>3</v>
      </c>
      <c r="L4" s="593"/>
      <c r="M4" s="477" t="str">
        <f>'справка №1-БАЛАНС'!H4</f>
        <v>1199-1</v>
      </c>
      <c r="N4" s="3"/>
      <c r="O4" s="3"/>
    </row>
    <row r="5" spans="1:23" s="531" customFormat="1" ht="12.75" customHeight="1">
      <c r="A5" s="466" t="s">
        <v>4</v>
      </c>
      <c r="B5" s="594" t="str">
        <f>'справка №1-БАЛАНС'!E5</f>
        <v>01.01.2010-30.06.2010</v>
      </c>
      <c r="C5" s="594"/>
      <c r="D5" s="594"/>
      <c r="E5" s="594"/>
      <c r="F5" s="478"/>
      <c r="G5" s="478"/>
      <c r="H5" s="478"/>
      <c r="I5" s="478"/>
      <c r="J5" s="478"/>
      <c r="K5" s="479"/>
      <c r="L5" s="325"/>
      <c r="M5" s="480" t="s">
        <v>5</v>
      </c>
      <c r="N5" s="4"/>
    </row>
    <row r="6" spans="1:23" s="532" customFormat="1" ht="21.75" customHeight="1">
      <c r="A6" s="206"/>
      <c r="B6" s="210"/>
      <c r="C6" s="177"/>
      <c r="D6" s="200" t="s">
        <v>460</v>
      </c>
      <c r="E6" s="6"/>
      <c r="F6" s="6"/>
      <c r="G6" s="6"/>
      <c r="H6" s="6"/>
      <c r="I6" s="6" t="s">
        <v>461</v>
      </c>
      <c r="J6" s="199"/>
      <c r="K6" s="186"/>
      <c r="L6" s="177"/>
      <c r="M6" s="180"/>
      <c r="N6" s="135"/>
    </row>
    <row r="7" spans="1:23" s="532" customFormat="1" ht="60">
      <c r="A7" s="207" t="s">
        <v>462</v>
      </c>
      <c r="B7" s="211" t="s">
        <v>463</v>
      </c>
      <c r="C7" s="178" t="s">
        <v>464</v>
      </c>
      <c r="D7" s="208" t="s">
        <v>465</v>
      </c>
      <c r="E7" s="177" t="s">
        <v>466</v>
      </c>
      <c r="F7" s="6" t="s">
        <v>467</v>
      </c>
      <c r="G7" s="6"/>
      <c r="H7" s="6"/>
      <c r="I7" s="177" t="s">
        <v>468</v>
      </c>
      <c r="J7" s="201" t="s">
        <v>469</v>
      </c>
      <c r="K7" s="178" t="s">
        <v>470</v>
      </c>
      <c r="L7" s="178" t="s">
        <v>471</v>
      </c>
      <c r="M7" s="205" t="s">
        <v>472</v>
      </c>
      <c r="N7" s="135"/>
    </row>
    <row r="8" spans="1:23" s="532" customFormat="1" ht="22.5" customHeight="1">
      <c r="A8" s="204"/>
      <c r="B8" s="533"/>
      <c r="C8" s="179"/>
      <c r="D8" s="209"/>
      <c r="E8" s="179"/>
      <c r="F8" s="5" t="s">
        <v>473</v>
      </c>
      <c r="G8" s="5" t="s">
        <v>474</v>
      </c>
      <c r="H8" s="5" t="s">
        <v>475</v>
      </c>
      <c r="I8" s="179"/>
      <c r="J8" s="534"/>
      <c r="K8" s="179"/>
      <c r="L8" s="179"/>
      <c r="M8" s="181"/>
      <c r="N8" s="135"/>
    </row>
    <row r="9" spans="1:23" s="532" customFormat="1" ht="12" customHeight="1">
      <c r="A9" s="5" t="s">
        <v>13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2" customFormat="1" ht="12" customHeight="1">
      <c r="A10" s="5" t="s">
        <v>476</v>
      </c>
      <c r="B10" s="17"/>
      <c r="C10" s="57" t="s">
        <v>46</v>
      </c>
      <c r="D10" s="57" t="s">
        <v>46</v>
      </c>
      <c r="E10" s="8" t="s">
        <v>57</v>
      </c>
      <c r="F10" s="8" t="s">
        <v>64</v>
      </c>
      <c r="G10" s="8" t="s">
        <v>68</v>
      </c>
      <c r="H10" s="8" t="s">
        <v>72</v>
      </c>
      <c r="I10" s="8" t="s">
        <v>85</v>
      </c>
      <c r="J10" s="8" t="s">
        <v>88</v>
      </c>
      <c r="K10" s="20" t="s">
        <v>477</v>
      </c>
      <c r="L10" s="8" t="s">
        <v>110</v>
      </c>
      <c r="M10" s="9" t="s">
        <v>118</v>
      </c>
      <c r="N10" s="7"/>
    </row>
    <row r="11" spans="1:23" ht="15.75" customHeight="1">
      <c r="A11" s="10" t="s">
        <v>478</v>
      </c>
      <c r="B11" s="17" t="s">
        <v>479</v>
      </c>
      <c r="C11" s="58">
        <f>'справка №1-БАЛАНС'!H17</f>
        <v>1303</v>
      </c>
      <c r="D11" s="58">
        <f>'справка №1-БАЛАНС'!H19</f>
        <v>876</v>
      </c>
      <c r="E11" s="58">
        <f>'справка №1-БАЛАНС'!H20</f>
        <v>0</v>
      </c>
      <c r="F11" s="58">
        <f>'справка №1-БАЛАНС'!H22</f>
        <v>13</v>
      </c>
      <c r="G11" s="58">
        <f>'справка №1-БАЛАНС'!H23</f>
        <v>0</v>
      </c>
      <c r="H11" s="60"/>
      <c r="I11" s="58">
        <f>'справка №1-БАЛАНС'!H28+'справка №1-БАЛАНС'!H31</f>
        <v>11</v>
      </c>
      <c r="J11" s="58">
        <f>'справка №1-БАЛАНС'!H29+'справка №1-БАЛАНС'!H32</f>
        <v>0</v>
      </c>
      <c r="K11" s="60"/>
      <c r="L11" s="344">
        <f>SUM(C11:K11)</f>
        <v>2203</v>
      </c>
      <c r="M11" s="58">
        <f>'справка №1-БАЛАНС'!H39</f>
        <v>0</v>
      </c>
      <c r="N11" s="198"/>
      <c r="O11" s="476"/>
      <c r="P11" s="476"/>
      <c r="Q11" s="476"/>
      <c r="R11" s="476"/>
      <c r="S11" s="476"/>
      <c r="T11" s="476"/>
      <c r="U11" s="476"/>
      <c r="V11" s="476"/>
      <c r="W11" s="476"/>
    </row>
    <row r="12" spans="1:23" ht="12.75" customHeight="1">
      <c r="A12" s="10" t="s">
        <v>480</v>
      </c>
      <c r="B12" s="17" t="s">
        <v>481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6"/>
      <c r="P12" s="476"/>
      <c r="Q12" s="476"/>
      <c r="R12" s="476"/>
      <c r="S12" s="476"/>
      <c r="T12" s="476"/>
      <c r="U12" s="476"/>
      <c r="V12" s="476"/>
      <c r="W12" s="476"/>
    </row>
    <row r="13" spans="1:23" ht="12.75" customHeight="1">
      <c r="A13" s="12" t="s">
        <v>482</v>
      </c>
      <c r="B13" s="8" t="s">
        <v>483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484</v>
      </c>
      <c r="B14" s="8" t="s">
        <v>485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486</v>
      </c>
      <c r="B15" s="17" t="s">
        <v>487</v>
      </c>
      <c r="C15" s="61">
        <f>C11+C12</f>
        <v>1303</v>
      </c>
      <c r="D15" s="61">
        <f t="shared" ref="D15:M15" si="2">D11+D12</f>
        <v>876</v>
      </c>
      <c r="E15" s="61">
        <f t="shared" si="2"/>
        <v>0</v>
      </c>
      <c r="F15" s="61">
        <f t="shared" si="2"/>
        <v>13</v>
      </c>
      <c r="G15" s="61">
        <f t="shared" si="2"/>
        <v>0</v>
      </c>
      <c r="H15" s="61">
        <f t="shared" si="2"/>
        <v>0</v>
      </c>
      <c r="I15" s="61">
        <f t="shared" si="2"/>
        <v>11</v>
      </c>
      <c r="J15" s="61">
        <f t="shared" si="2"/>
        <v>0</v>
      </c>
      <c r="K15" s="61">
        <f t="shared" si="2"/>
        <v>0</v>
      </c>
      <c r="L15" s="344">
        <f t="shared" si="1"/>
        <v>2203</v>
      </c>
      <c r="M15" s="61">
        <f t="shared" si="2"/>
        <v>0</v>
      </c>
      <c r="N15" s="134"/>
      <c r="O15" s="476"/>
      <c r="P15" s="476"/>
      <c r="Q15" s="476"/>
      <c r="R15" s="476"/>
      <c r="S15" s="476"/>
      <c r="T15" s="476"/>
      <c r="U15" s="476"/>
      <c r="V15" s="476"/>
      <c r="W15" s="476"/>
    </row>
    <row r="16" spans="1:23" ht="12.75" customHeight="1">
      <c r="A16" s="10" t="s">
        <v>488</v>
      </c>
      <c r="B16" s="21" t="s">
        <v>489</v>
      </c>
      <c r="C16" s="182"/>
      <c r="D16" s="183"/>
      <c r="E16" s="183"/>
      <c r="F16" s="183"/>
      <c r="G16" s="183"/>
      <c r="H16" s="184"/>
      <c r="I16" s="197">
        <f>+'справка №1-БАЛАНС'!G31</f>
        <v>74</v>
      </c>
      <c r="J16" s="345">
        <f>+'справка №1-БАЛАНС'!G32</f>
        <v>0</v>
      </c>
      <c r="K16" s="60"/>
      <c r="L16" s="344">
        <f t="shared" si="1"/>
        <v>74</v>
      </c>
      <c r="M16" s="60"/>
      <c r="N16" s="134"/>
      <c r="O16" s="476"/>
      <c r="P16" s="476"/>
      <c r="Q16" s="476"/>
      <c r="R16" s="476"/>
      <c r="S16" s="476"/>
      <c r="T16" s="476"/>
    </row>
    <row r="17" spans="1:23" ht="12.75" customHeight="1">
      <c r="A17" s="12" t="s">
        <v>490</v>
      </c>
      <c r="B17" s="8" t="s">
        <v>491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6"/>
      <c r="P17" s="476"/>
      <c r="Q17" s="476"/>
      <c r="R17" s="476"/>
      <c r="S17" s="476"/>
      <c r="T17" s="476"/>
      <c r="U17" s="476"/>
      <c r="V17" s="476"/>
      <c r="W17" s="476"/>
    </row>
    <row r="18" spans="1:23" ht="12" customHeight="1">
      <c r="A18" s="13" t="s">
        <v>492</v>
      </c>
      <c r="B18" s="18" t="s">
        <v>493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494</v>
      </c>
      <c r="B19" s="18" t="s">
        <v>495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496</v>
      </c>
      <c r="B20" s="8" t="s">
        <v>497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498</v>
      </c>
      <c r="B21" s="8" t="s">
        <v>499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6"/>
      <c r="P21" s="476"/>
      <c r="Q21" s="476"/>
      <c r="R21" s="476"/>
      <c r="S21" s="476"/>
      <c r="T21" s="476"/>
      <c r="U21" s="476"/>
      <c r="V21" s="476"/>
      <c r="W21" s="476"/>
    </row>
    <row r="22" spans="1:23">
      <c r="A22" s="12" t="s">
        <v>500</v>
      </c>
      <c r="B22" s="8" t="s">
        <v>501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502</v>
      </c>
      <c r="B23" s="8" t="s">
        <v>503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504</v>
      </c>
      <c r="B24" s="8" t="s">
        <v>505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6"/>
      <c r="P24" s="476"/>
      <c r="Q24" s="476"/>
      <c r="R24" s="476"/>
      <c r="S24" s="476"/>
      <c r="T24" s="476"/>
      <c r="U24" s="476"/>
      <c r="V24" s="476"/>
      <c r="W24" s="476"/>
    </row>
    <row r="25" spans="1:23">
      <c r="A25" s="12" t="s">
        <v>500</v>
      </c>
      <c r="B25" s="8" t="s">
        <v>506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502</v>
      </c>
      <c r="B26" s="8" t="s">
        <v>507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508</v>
      </c>
      <c r="B27" s="8" t="s">
        <v>509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510</v>
      </c>
      <c r="B28" s="8" t="s">
        <v>511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512</v>
      </c>
      <c r="B29" s="17" t="s">
        <v>513</v>
      </c>
      <c r="C29" s="59">
        <f>C17+C20+C21+C24+C28+C27+C15+C16</f>
        <v>1303</v>
      </c>
      <c r="D29" s="59">
        <f t="shared" ref="D29:M29" si="6">D17+D20+D21+D24+D28+D27+D15+D16</f>
        <v>876</v>
      </c>
      <c r="E29" s="59">
        <f t="shared" si="6"/>
        <v>0</v>
      </c>
      <c r="F29" s="59">
        <f t="shared" si="6"/>
        <v>13</v>
      </c>
      <c r="G29" s="59">
        <f t="shared" si="6"/>
        <v>0</v>
      </c>
      <c r="H29" s="59">
        <f t="shared" si="6"/>
        <v>0</v>
      </c>
      <c r="I29" s="59">
        <f t="shared" si="6"/>
        <v>85</v>
      </c>
      <c r="J29" s="59">
        <f t="shared" si="6"/>
        <v>0</v>
      </c>
      <c r="K29" s="59">
        <f t="shared" si="6"/>
        <v>0</v>
      </c>
      <c r="L29" s="344">
        <f t="shared" si="1"/>
        <v>2277</v>
      </c>
      <c r="M29" s="59">
        <f t="shared" si="6"/>
        <v>0</v>
      </c>
      <c r="N29" s="198"/>
      <c r="O29" s="476"/>
      <c r="P29" s="476"/>
      <c r="Q29" s="476"/>
      <c r="R29" s="476"/>
      <c r="S29" s="476"/>
      <c r="T29" s="476"/>
      <c r="U29" s="476"/>
      <c r="V29" s="476"/>
      <c r="W29" s="476"/>
    </row>
    <row r="30" spans="1:23" ht="23.25" customHeight="1">
      <c r="A30" s="12" t="s">
        <v>514</v>
      </c>
      <c r="B30" s="8" t="s">
        <v>515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516</v>
      </c>
      <c r="B31" s="8" t="s">
        <v>517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518</v>
      </c>
      <c r="B32" s="17" t="s">
        <v>519</v>
      </c>
      <c r="C32" s="59">
        <f t="shared" ref="C32:K32" si="7">C29+C30+C31</f>
        <v>1303</v>
      </c>
      <c r="D32" s="59">
        <f t="shared" si="7"/>
        <v>876</v>
      </c>
      <c r="E32" s="59">
        <f t="shared" si="7"/>
        <v>0</v>
      </c>
      <c r="F32" s="59">
        <f t="shared" si="7"/>
        <v>13</v>
      </c>
      <c r="G32" s="59">
        <f t="shared" si="7"/>
        <v>0</v>
      </c>
      <c r="H32" s="59">
        <f t="shared" si="7"/>
        <v>0</v>
      </c>
      <c r="I32" s="59">
        <f t="shared" si="7"/>
        <v>85</v>
      </c>
      <c r="J32" s="59">
        <f t="shared" si="7"/>
        <v>0</v>
      </c>
      <c r="K32" s="59">
        <f t="shared" si="7"/>
        <v>0</v>
      </c>
      <c r="L32" s="344">
        <f t="shared" si="1"/>
        <v>2277</v>
      </c>
      <c r="M32" s="59">
        <f>M29+M30+M31</f>
        <v>0</v>
      </c>
      <c r="N32" s="134"/>
      <c r="O32" s="476"/>
      <c r="P32" s="476"/>
      <c r="Q32" s="476"/>
      <c r="R32" s="476"/>
      <c r="S32" s="476"/>
      <c r="T32" s="476"/>
      <c r="U32" s="476"/>
      <c r="V32" s="476"/>
      <c r="W32" s="476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453" t="s">
        <v>876</v>
      </c>
      <c r="B34" s="19"/>
      <c r="C34" s="15"/>
      <c r="D34" s="590" t="s">
        <v>520</v>
      </c>
      <c r="E34" s="590"/>
      <c r="F34" s="590"/>
      <c r="G34" s="590"/>
      <c r="H34" s="590"/>
      <c r="I34" s="590"/>
      <c r="J34" s="15" t="s">
        <v>850</v>
      </c>
      <c r="K34" s="15"/>
      <c r="L34" s="348"/>
      <c r="M34" s="348"/>
      <c r="N34" s="11"/>
    </row>
    <row r="35" spans="1:14" ht="14.25" customHeight="1">
      <c r="A35" s="535"/>
      <c r="B35" s="536"/>
      <c r="C35" s="537"/>
      <c r="D35" s="537" t="s">
        <v>867</v>
      </c>
      <c r="E35" s="537"/>
      <c r="F35" s="537"/>
      <c r="G35" s="537"/>
      <c r="H35" s="537"/>
      <c r="I35" s="537"/>
      <c r="J35" s="537" t="s">
        <v>871</v>
      </c>
      <c r="K35" s="537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590"/>
      <c r="E37" s="590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3"/>
      <c r="B38" s="19"/>
      <c r="C38" s="15"/>
      <c r="D38" s="590"/>
      <c r="E38" s="590"/>
      <c r="F38" s="590"/>
      <c r="G38" s="590"/>
      <c r="H38" s="590"/>
      <c r="I38" s="590"/>
      <c r="J38" s="15"/>
      <c r="K38" s="15"/>
      <c r="L38" s="590"/>
      <c r="M38" s="590"/>
      <c r="N38" s="11"/>
    </row>
    <row r="39" spans="1:14">
      <c r="A39" s="535"/>
      <c r="B39" s="536"/>
      <c r="C39" s="537"/>
      <c r="D39" s="537"/>
      <c r="E39" s="537"/>
      <c r="F39" s="537"/>
      <c r="G39" s="537"/>
      <c r="H39" s="537"/>
      <c r="I39" s="537"/>
      <c r="J39" s="537"/>
      <c r="K39" s="537"/>
      <c r="L39" s="537"/>
      <c r="M39" s="348"/>
    </row>
    <row r="40" spans="1:14">
      <c r="A40" s="535"/>
      <c r="B40" s="536"/>
      <c r="C40" s="537"/>
      <c r="D40" s="537"/>
      <c r="E40" s="537"/>
      <c r="F40" s="537"/>
      <c r="G40" s="537"/>
      <c r="H40" s="537"/>
      <c r="I40" s="537"/>
      <c r="J40" s="537"/>
      <c r="K40" s="537"/>
      <c r="L40" s="537"/>
      <c r="M40" s="348"/>
    </row>
    <row r="41" spans="1:14">
      <c r="A41" s="535"/>
      <c r="B41" s="536"/>
      <c r="C41" s="537"/>
      <c r="D41" s="537"/>
      <c r="E41" s="537"/>
      <c r="F41" s="537"/>
      <c r="G41" s="537"/>
      <c r="H41" s="537"/>
      <c r="I41" s="537"/>
      <c r="J41" s="537"/>
      <c r="K41" s="537"/>
      <c r="L41" s="537"/>
      <c r="M41" s="348"/>
    </row>
    <row r="42" spans="1:14">
      <c r="A42" s="535"/>
      <c r="B42" s="536"/>
      <c r="C42" s="537"/>
      <c r="D42" s="537"/>
      <c r="E42" s="537"/>
      <c r="F42" s="537"/>
      <c r="G42" s="537"/>
      <c r="H42" s="537"/>
      <c r="I42" s="537"/>
      <c r="J42" s="537"/>
      <c r="K42" s="537"/>
      <c r="L42" s="537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2">
    <mergeCell ref="A1:M1"/>
    <mergeCell ref="D38:E38"/>
    <mergeCell ref="F38:I38"/>
    <mergeCell ref="L38:M38"/>
    <mergeCell ref="B3:I3"/>
    <mergeCell ref="B4:I4"/>
    <mergeCell ref="K3:L3"/>
    <mergeCell ref="K4:L4"/>
    <mergeCell ref="B5:E5"/>
    <mergeCell ref="D37:E37"/>
    <mergeCell ref="D34:E34"/>
    <mergeCell ref="F34:I3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AB232"/>
  <sheetViews>
    <sheetView topLeftCell="A2" zoomScale="75" workbookViewId="0">
      <selection activeCell="B44" sqref="B44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602" t="s">
        <v>382</v>
      </c>
      <c r="B2" s="603"/>
      <c r="C2" s="604" t="str">
        <f>'справка №1-БАЛАНС'!E3</f>
        <v>ФЕЕИ АДСИЦ</v>
      </c>
      <c r="D2" s="604"/>
      <c r="E2" s="604"/>
      <c r="F2" s="604"/>
      <c r="G2" s="604"/>
      <c r="H2" s="604"/>
      <c r="I2" s="482"/>
      <c r="J2" s="482"/>
      <c r="K2" s="482"/>
      <c r="L2" s="482"/>
      <c r="M2" s="483" t="s">
        <v>2</v>
      </c>
      <c r="N2" s="481"/>
      <c r="O2" s="481">
        <f>'справка №1-БАЛАНС'!H3</f>
        <v>175050274</v>
      </c>
      <c r="P2" s="482"/>
      <c r="Q2" s="482"/>
      <c r="R2" s="525"/>
    </row>
    <row r="3" spans="1:28" ht="15">
      <c r="A3" s="602" t="s">
        <v>4</v>
      </c>
      <c r="B3" s="603"/>
      <c r="C3" s="605" t="str">
        <f>'справка №1-БАЛАНС'!E5</f>
        <v>01.01.2010-30.06.2010</v>
      </c>
      <c r="D3" s="605"/>
      <c r="E3" s="605"/>
      <c r="F3" s="484"/>
      <c r="G3" s="484"/>
      <c r="H3" s="484"/>
      <c r="I3" s="484"/>
      <c r="J3" s="484"/>
      <c r="K3" s="484"/>
      <c r="L3" s="484"/>
      <c r="M3" s="601" t="s">
        <v>3</v>
      </c>
      <c r="N3" s="601"/>
      <c r="O3" s="481" t="str">
        <f>'справка №1-БАЛАНС'!H4</f>
        <v>1199-1</v>
      </c>
      <c r="P3" s="485"/>
      <c r="Q3" s="485"/>
      <c r="R3" s="526"/>
    </row>
    <row r="4" spans="1:28">
      <c r="A4" s="486" t="s">
        <v>522</v>
      </c>
      <c r="B4" s="487"/>
      <c r="C4" s="487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  <c r="O4" s="484"/>
      <c r="P4" s="484"/>
      <c r="Q4" s="488"/>
      <c r="R4" s="488" t="s">
        <v>523</v>
      </c>
    </row>
    <row r="5" spans="1:28" s="100" customFormat="1" ht="30.75" customHeight="1">
      <c r="A5" s="595" t="s">
        <v>462</v>
      </c>
      <c r="B5" s="596"/>
      <c r="C5" s="599" t="s">
        <v>7</v>
      </c>
      <c r="D5" s="357" t="s">
        <v>524</v>
      </c>
      <c r="E5" s="357"/>
      <c r="F5" s="357"/>
      <c r="G5" s="357"/>
      <c r="H5" s="357" t="s">
        <v>525</v>
      </c>
      <c r="I5" s="357"/>
      <c r="J5" s="609" t="s">
        <v>526</v>
      </c>
      <c r="K5" s="357" t="s">
        <v>527</v>
      </c>
      <c r="L5" s="357"/>
      <c r="M5" s="357"/>
      <c r="N5" s="357"/>
      <c r="O5" s="357" t="s">
        <v>525</v>
      </c>
      <c r="P5" s="357"/>
      <c r="Q5" s="609" t="s">
        <v>528</v>
      </c>
      <c r="R5" s="609" t="s">
        <v>529</v>
      </c>
    </row>
    <row r="6" spans="1:28" s="100" customFormat="1" ht="48">
      <c r="A6" s="597"/>
      <c r="B6" s="598"/>
      <c r="C6" s="600"/>
      <c r="D6" s="358" t="s">
        <v>530</v>
      </c>
      <c r="E6" s="358" t="s">
        <v>531</v>
      </c>
      <c r="F6" s="358" t="s">
        <v>532</v>
      </c>
      <c r="G6" s="358" t="s">
        <v>533</v>
      </c>
      <c r="H6" s="358" t="s">
        <v>534</v>
      </c>
      <c r="I6" s="358" t="s">
        <v>535</v>
      </c>
      <c r="J6" s="610"/>
      <c r="K6" s="358" t="s">
        <v>530</v>
      </c>
      <c r="L6" s="358" t="s">
        <v>536</v>
      </c>
      <c r="M6" s="358" t="s">
        <v>537</v>
      </c>
      <c r="N6" s="358" t="s">
        <v>538</v>
      </c>
      <c r="O6" s="358" t="s">
        <v>534</v>
      </c>
      <c r="P6" s="358" t="s">
        <v>535</v>
      </c>
      <c r="Q6" s="610"/>
      <c r="R6" s="610"/>
    </row>
    <row r="7" spans="1:28" s="100" customFormat="1">
      <c r="A7" s="360" t="s">
        <v>539</v>
      </c>
      <c r="B7" s="360"/>
      <c r="C7" s="361" t="s">
        <v>14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540</v>
      </c>
      <c r="B8" s="363" t="s">
        <v>541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542</v>
      </c>
      <c r="B9" s="366" t="s">
        <v>543</v>
      </c>
      <c r="C9" s="367" t="s">
        <v>544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545</v>
      </c>
      <c r="B10" s="366" t="s">
        <v>546</v>
      </c>
      <c r="C10" s="367" t="s">
        <v>547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548</v>
      </c>
      <c r="B11" s="366" t="s">
        <v>549</v>
      </c>
      <c r="C11" s="367" t="s">
        <v>550</v>
      </c>
      <c r="D11" s="189"/>
      <c r="E11" s="189"/>
      <c r="F11" s="189"/>
      <c r="G11" s="74">
        <f t="shared" si="2"/>
        <v>0</v>
      </c>
      <c r="H11" s="65"/>
      <c r="I11" s="65"/>
      <c r="J11" s="74">
        <f t="shared" si="3"/>
        <v>0</v>
      </c>
      <c r="K11" s="65"/>
      <c r="L11" s="65"/>
      <c r="M11" s="65"/>
      <c r="N11" s="74">
        <f t="shared" si="4"/>
        <v>0</v>
      </c>
      <c r="O11" s="65"/>
      <c r="P11" s="65"/>
      <c r="Q11" s="74">
        <f t="shared" si="0"/>
        <v>0</v>
      </c>
      <c r="R11" s="74">
        <f t="shared" si="1"/>
        <v>0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551</v>
      </c>
      <c r="B12" s="366" t="s">
        <v>552</v>
      </c>
      <c r="C12" s="367" t="s">
        <v>553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554</v>
      </c>
      <c r="B13" s="366" t="s">
        <v>555</v>
      </c>
      <c r="C13" s="367" t="s">
        <v>556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557</v>
      </c>
      <c r="B14" s="366" t="s">
        <v>558</v>
      </c>
      <c r="C14" s="367" t="s">
        <v>559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29" customFormat="1" ht="24">
      <c r="A15" s="454" t="s">
        <v>851</v>
      </c>
      <c r="B15" s="374" t="s">
        <v>852</v>
      </c>
      <c r="C15" s="455" t="s">
        <v>853</v>
      </c>
      <c r="D15" s="456"/>
      <c r="E15" s="456"/>
      <c r="F15" s="456"/>
      <c r="G15" s="74">
        <f t="shared" si="2"/>
        <v>0</v>
      </c>
      <c r="H15" s="457"/>
      <c r="I15" s="457"/>
      <c r="J15" s="74">
        <f t="shared" si="3"/>
        <v>0</v>
      </c>
      <c r="K15" s="457"/>
      <c r="L15" s="457"/>
      <c r="M15" s="457"/>
      <c r="N15" s="74">
        <f t="shared" si="4"/>
        <v>0</v>
      </c>
      <c r="O15" s="457"/>
      <c r="P15" s="457"/>
      <c r="Q15" s="74">
        <f t="shared" si="0"/>
        <v>0</v>
      </c>
      <c r="R15" s="74">
        <f t="shared" si="1"/>
        <v>0</v>
      </c>
      <c r="S15" s="528"/>
      <c r="T15" s="528"/>
      <c r="U15" s="528"/>
      <c r="V15" s="528"/>
      <c r="W15" s="528"/>
      <c r="X15" s="528"/>
      <c r="Y15" s="528"/>
      <c r="Z15" s="528"/>
      <c r="AA15" s="528"/>
      <c r="AB15" s="528"/>
    </row>
    <row r="16" spans="1:28">
      <c r="A16" s="366" t="s">
        <v>560</v>
      </c>
      <c r="B16" s="193" t="s">
        <v>561</v>
      </c>
      <c r="C16" s="367" t="s">
        <v>562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563</v>
      </c>
      <c r="C17" s="369" t="s">
        <v>564</v>
      </c>
      <c r="D17" s="194">
        <f>SUM(D9:D16)</f>
        <v>0</v>
      </c>
      <c r="E17" s="194">
        <f>SUM(E9:E16)</f>
        <v>0</v>
      </c>
      <c r="F17" s="194">
        <f>SUM(F9:F16)</f>
        <v>0</v>
      </c>
      <c r="G17" s="74">
        <f t="shared" si="2"/>
        <v>0</v>
      </c>
      <c r="H17" s="75">
        <f>SUM(H9:H16)</f>
        <v>0</v>
      </c>
      <c r="I17" s="75">
        <f>SUM(I9:I16)</f>
        <v>0</v>
      </c>
      <c r="J17" s="74">
        <f t="shared" si="3"/>
        <v>0</v>
      </c>
      <c r="K17" s="75">
        <f>SUM(K9:K16)</f>
        <v>0</v>
      </c>
      <c r="L17" s="75">
        <f>SUM(L9:L16)</f>
        <v>0</v>
      </c>
      <c r="M17" s="75">
        <f>SUM(M9:M16)</f>
        <v>0</v>
      </c>
      <c r="N17" s="74">
        <f t="shared" si="4"/>
        <v>0</v>
      </c>
      <c r="O17" s="75">
        <f>SUM(O9:O16)</f>
        <v>0</v>
      </c>
      <c r="P17" s="75">
        <f>SUM(P9:P16)</f>
        <v>0</v>
      </c>
      <c r="Q17" s="74">
        <f t="shared" si="5"/>
        <v>0</v>
      </c>
      <c r="R17" s="74">
        <f t="shared" si="6"/>
        <v>0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565</v>
      </c>
      <c r="B18" s="371" t="s">
        <v>566</v>
      </c>
      <c r="C18" s="369" t="s">
        <v>567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568</v>
      </c>
      <c r="B19" s="371" t="s">
        <v>569</v>
      </c>
      <c r="C19" s="369" t="s">
        <v>570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571</v>
      </c>
      <c r="B20" s="363" t="s">
        <v>572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542</v>
      </c>
      <c r="B21" s="366" t="s">
        <v>573</v>
      </c>
      <c r="C21" s="367" t="s">
        <v>574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545</v>
      </c>
      <c r="B22" s="366" t="s">
        <v>575</v>
      </c>
      <c r="C22" s="367" t="s">
        <v>576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548</v>
      </c>
      <c r="B23" s="374" t="s">
        <v>577</v>
      </c>
      <c r="C23" s="367" t="s">
        <v>578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551</v>
      </c>
      <c r="B24" s="375" t="s">
        <v>561</v>
      </c>
      <c r="C24" s="367" t="s">
        <v>579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832</v>
      </c>
      <c r="C25" s="376" t="s">
        <v>581</v>
      </c>
      <c r="D25" s="190">
        <f>SUM(D21:D24)</f>
        <v>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0</v>
      </c>
      <c r="H25" s="66">
        <f t="shared" si="7"/>
        <v>0</v>
      </c>
      <c r="I25" s="66">
        <f t="shared" si="7"/>
        <v>0</v>
      </c>
      <c r="J25" s="67">
        <f t="shared" si="3"/>
        <v>0</v>
      </c>
      <c r="K25" s="66">
        <f t="shared" si="7"/>
        <v>0</v>
      </c>
      <c r="L25" s="66">
        <f t="shared" si="7"/>
        <v>0</v>
      </c>
      <c r="M25" s="66">
        <f t="shared" si="7"/>
        <v>0</v>
      </c>
      <c r="N25" s="67">
        <f t="shared" si="4"/>
        <v>0</v>
      </c>
      <c r="O25" s="66">
        <f t="shared" si="7"/>
        <v>0</v>
      </c>
      <c r="P25" s="66">
        <f t="shared" si="7"/>
        <v>0</v>
      </c>
      <c r="Q25" s="67">
        <f t="shared" si="5"/>
        <v>0</v>
      </c>
      <c r="R25" s="67">
        <f t="shared" si="6"/>
        <v>0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582</v>
      </c>
      <c r="B26" s="377" t="s">
        <v>583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542</v>
      </c>
      <c r="B27" s="379" t="s">
        <v>846</v>
      </c>
      <c r="C27" s="380" t="s">
        <v>584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105</v>
      </c>
      <c r="C28" s="367" t="s">
        <v>585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107</v>
      </c>
      <c r="C29" s="367" t="s">
        <v>586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111</v>
      </c>
      <c r="C30" s="367" t="s">
        <v>587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113</v>
      </c>
      <c r="C31" s="367" t="s">
        <v>588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545</v>
      </c>
      <c r="B32" s="379" t="s">
        <v>589</v>
      </c>
      <c r="C32" s="367" t="s">
        <v>590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119</v>
      </c>
      <c r="C33" s="367" t="s">
        <v>591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592</v>
      </c>
      <c r="C34" s="367" t="s">
        <v>593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594</v>
      </c>
      <c r="C35" s="367" t="s">
        <v>595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596</v>
      </c>
      <c r="C36" s="367" t="s">
        <v>597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548</v>
      </c>
      <c r="B37" s="381" t="s">
        <v>561</v>
      </c>
      <c r="C37" s="367" t="s">
        <v>598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847</v>
      </c>
      <c r="C38" s="369" t="s">
        <v>600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3" customFormat="1">
      <c r="A39" s="370" t="s">
        <v>601</v>
      </c>
      <c r="B39" s="370" t="s">
        <v>602</v>
      </c>
      <c r="C39" s="369" t="s">
        <v>603</v>
      </c>
      <c r="D39" s="571"/>
      <c r="E39" s="571"/>
      <c r="F39" s="571"/>
      <c r="G39" s="74">
        <f t="shared" si="2"/>
        <v>0</v>
      </c>
      <c r="H39" s="571"/>
      <c r="I39" s="571"/>
      <c r="J39" s="74">
        <f t="shared" si="3"/>
        <v>0</v>
      </c>
      <c r="K39" s="571"/>
      <c r="L39" s="571"/>
      <c r="M39" s="571"/>
      <c r="N39" s="74">
        <f t="shared" si="4"/>
        <v>0</v>
      </c>
      <c r="O39" s="571"/>
      <c r="P39" s="571"/>
      <c r="Q39" s="74">
        <f t="shared" si="9"/>
        <v>0</v>
      </c>
      <c r="R39" s="74">
        <f t="shared" si="10"/>
        <v>0</v>
      </c>
      <c r="S39" s="572"/>
      <c r="T39" s="572"/>
      <c r="U39" s="572"/>
      <c r="V39" s="572"/>
      <c r="W39" s="572"/>
      <c r="X39" s="572"/>
      <c r="Y39" s="572"/>
      <c r="Z39" s="572"/>
      <c r="AA39" s="572"/>
      <c r="AB39" s="572"/>
    </row>
    <row r="40" spans="1:28">
      <c r="A40" s="366"/>
      <c r="B40" s="370" t="s">
        <v>604</v>
      </c>
      <c r="C40" s="359" t="s">
        <v>605</v>
      </c>
      <c r="D40" s="437">
        <f>D17+D18+D19+D25+D38+D39</f>
        <v>0</v>
      </c>
      <c r="E40" s="437">
        <f>E17+E18+E19+E25+E38+E39</f>
        <v>0</v>
      </c>
      <c r="F40" s="437">
        <f t="shared" ref="F40:R40" si="13">F17+F18+F19+F25+F38+F39</f>
        <v>0</v>
      </c>
      <c r="G40" s="437">
        <f t="shared" si="13"/>
        <v>0</v>
      </c>
      <c r="H40" s="437">
        <f t="shared" si="13"/>
        <v>0</v>
      </c>
      <c r="I40" s="437">
        <f t="shared" si="13"/>
        <v>0</v>
      </c>
      <c r="J40" s="437">
        <f t="shared" si="13"/>
        <v>0</v>
      </c>
      <c r="K40" s="437">
        <f t="shared" si="13"/>
        <v>0</v>
      </c>
      <c r="L40" s="437">
        <f t="shared" si="13"/>
        <v>0</v>
      </c>
      <c r="M40" s="437">
        <f t="shared" si="13"/>
        <v>0</v>
      </c>
      <c r="N40" s="437">
        <f t="shared" si="13"/>
        <v>0</v>
      </c>
      <c r="O40" s="437">
        <f t="shared" si="13"/>
        <v>0</v>
      </c>
      <c r="P40" s="437">
        <f t="shared" si="13"/>
        <v>0</v>
      </c>
      <c r="Q40" s="437">
        <f t="shared" si="13"/>
        <v>0</v>
      </c>
      <c r="R40" s="437">
        <f t="shared" si="13"/>
        <v>0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606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877</v>
      </c>
      <c r="C44" s="354"/>
      <c r="D44" s="355"/>
      <c r="E44" s="355"/>
      <c r="F44" s="355"/>
      <c r="G44" s="351"/>
      <c r="H44" s="356" t="s">
        <v>607</v>
      </c>
      <c r="I44" s="356"/>
      <c r="J44" s="356"/>
      <c r="K44" s="606"/>
      <c r="L44" s="606"/>
      <c r="M44" s="606"/>
      <c r="N44" s="606"/>
      <c r="O44" s="607" t="s">
        <v>780</v>
      </c>
      <c r="P44" s="608"/>
      <c r="Q44" s="608"/>
      <c r="R44" s="608"/>
    </row>
    <row r="45" spans="1:28">
      <c r="A45" s="349"/>
      <c r="B45" s="349"/>
      <c r="C45" s="349"/>
      <c r="D45" s="530"/>
      <c r="E45" s="530"/>
      <c r="F45" s="530"/>
      <c r="G45" s="349"/>
      <c r="H45" s="349"/>
      <c r="I45" s="349" t="s">
        <v>867</v>
      </c>
      <c r="J45" s="349"/>
      <c r="K45" s="349"/>
      <c r="L45" s="349"/>
      <c r="M45" s="349"/>
      <c r="N45" s="349"/>
      <c r="O45" s="349" t="s">
        <v>871</v>
      </c>
      <c r="P45" s="349"/>
      <c r="Q45" s="349"/>
      <c r="R45" s="349"/>
    </row>
    <row r="46" spans="1:28">
      <c r="A46" s="349"/>
      <c r="B46" s="349"/>
      <c r="C46" s="349"/>
      <c r="D46" s="530"/>
      <c r="E46" s="530"/>
      <c r="F46" s="530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0"/>
      <c r="E47" s="530"/>
      <c r="F47" s="530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0"/>
      <c r="E48" s="530"/>
      <c r="F48" s="530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0"/>
      <c r="E49" s="530"/>
      <c r="F49" s="530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0"/>
      <c r="E50" s="530"/>
      <c r="F50" s="530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29"/>
      <c r="E51" s="529"/>
      <c r="F51" s="529"/>
    </row>
    <row r="52" spans="1:18">
      <c r="D52" s="529"/>
      <c r="E52" s="529"/>
      <c r="F52" s="529"/>
    </row>
    <row r="53" spans="1:18">
      <c r="D53" s="529"/>
      <c r="E53" s="529"/>
      <c r="F53" s="529"/>
    </row>
    <row r="54" spans="1:18">
      <c r="D54" s="529"/>
      <c r="E54" s="529"/>
      <c r="F54" s="529"/>
    </row>
    <row r="55" spans="1:18">
      <c r="D55" s="529"/>
      <c r="E55" s="529"/>
      <c r="F55" s="529"/>
    </row>
    <row r="56" spans="1:18">
      <c r="D56" s="529"/>
      <c r="E56" s="529"/>
      <c r="F56" s="529"/>
    </row>
    <row r="57" spans="1:18">
      <c r="D57" s="529"/>
      <c r="E57" s="529"/>
      <c r="F57" s="529"/>
    </row>
    <row r="58" spans="1:18">
      <c r="D58" s="529"/>
      <c r="E58" s="529"/>
      <c r="F58" s="529"/>
    </row>
    <row r="59" spans="1:18">
      <c r="D59" s="529"/>
      <c r="E59" s="529"/>
      <c r="F59" s="529"/>
    </row>
    <row r="60" spans="1:18">
      <c r="D60" s="529"/>
      <c r="E60" s="529"/>
      <c r="F60" s="529"/>
    </row>
    <row r="61" spans="1:18">
      <c r="D61" s="529"/>
      <c r="E61" s="529"/>
      <c r="F61" s="529"/>
    </row>
    <row r="62" spans="1:18">
      <c r="D62" s="529"/>
      <c r="E62" s="529"/>
      <c r="F62" s="529"/>
    </row>
    <row r="63" spans="1:18">
      <c r="D63" s="529"/>
      <c r="E63" s="529"/>
      <c r="F63" s="529"/>
    </row>
    <row r="64" spans="1:18">
      <c r="D64" s="529"/>
      <c r="E64" s="529"/>
      <c r="F64" s="529"/>
    </row>
    <row r="65" spans="4:6">
      <c r="D65" s="529"/>
      <c r="E65" s="529"/>
      <c r="F65" s="529"/>
    </row>
    <row r="66" spans="4:6">
      <c r="D66" s="529"/>
      <c r="E66" s="529"/>
      <c r="F66" s="529"/>
    </row>
    <row r="67" spans="4:6">
      <c r="D67" s="529"/>
      <c r="E67" s="529"/>
      <c r="F67" s="529"/>
    </row>
    <row r="68" spans="4:6">
      <c r="E68" s="529"/>
      <c r="F68" s="529"/>
    </row>
    <row r="69" spans="4:6">
      <c r="E69" s="529"/>
      <c r="F69" s="529"/>
    </row>
    <row r="70" spans="4:6">
      <c r="E70" s="529"/>
      <c r="F70" s="529"/>
    </row>
    <row r="71" spans="4:6">
      <c r="E71" s="529"/>
      <c r="F71" s="529"/>
    </row>
    <row r="72" spans="4:6">
      <c r="E72" s="529"/>
      <c r="F72" s="529"/>
    </row>
    <row r="73" spans="4:6">
      <c r="E73" s="529"/>
      <c r="F73" s="529"/>
    </row>
    <row r="74" spans="4:6">
      <c r="E74" s="529"/>
      <c r="F74" s="529"/>
    </row>
    <row r="75" spans="4:6">
      <c r="E75" s="529"/>
      <c r="F75" s="529"/>
    </row>
    <row r="76" spans="4:6">
      <c r="E76" s="529"/>
      <c r="F76" s="529"/>
    </row>
    <row r="77" spans="4:6">
      <c r="E77" s="529"/>
      <c r="F77" s="529"/>
    </row>
    <row r="78" spans="4:6">
      <c r="E78" s="529"/>
      <c r="F78" s="529"/>
    </row>
    <row r="79" spans="4:6">
      <c r="E79" s="529"/>
      <c r="F79" s="529"/>
    </row>
    <row r="80" spans="4:6">
      <c r="E80" s="529"/>
      <c r="F80" s="529"/>
    </row>
    <row r="81" spans="5:6">
      <c r="E81" s="529"/>
      <c r="F81" s="529"/>
    </row>
    <row r="82" spans="5:6">
      <c r="E82" s="529"/>
      <c r="F82" s="529"/>
    </row>
    <row r="83" spans="5:6">
      <c r="E83" s="529"/>
      <c r="F83" s="529"/>
    </row>
    <row r="84" spans="5:6">
      <c r="E84" s="529"/>
      <c r="F84" s="529"/>
    </row>
    <row r="85" spans="5:6">
      <c r="E85" s="529"/>
      <c r="F85" s="529"/>
    </row>
    <row r="86" spans="5:6">
      <c r="E86" s="529"/>
      <c r="F86" s="529"/>
    </row>
    <row r="87" spans="5:6">
      <c r="E87" s="529"/>
      <c r="F87" s="529"/>
    </row>
    <row r="88" spans="5:6">
      <c r="E88" s="529"/>
      <c r="F88" s="529"/>
    </row>
    <row r="89" spans="5:6">
      <c r="E89" s="529"/>
      <c r="F89" s="529"/>
    </row>
    <row r="90" spans="5:6">
      <c r="E90" s="529"/>
      <c r="F90" s="529"/>
    </row>
    <row r="91" spans="5:6">
      <c r="E91" s="529"/>
      <c r="F91" s="529"/>
    </row>
    <row r="92" spans="5:6">
      <c r="E92" s="529"/>
      <c r="F92" s="529"/>
    </row>
    <row r="93" spans="5:6">
      <c r="E93" s="529"/>
      <c r="F93" s="529"/>
    </row>
    <row r="94" spans="5:6">
      <c r="E94" s="529"/>
      <c r="F94" s="529"/>
    </row>
    <row r="95" spans="5:6">
      <c r="E95" s="529"/>
      <c r="F95" s="529"/>
    </row>
    <row r="96" spans="5:6">
      <c r="E96" s="529"/>
      <c r="F96" s="529"/>
    </row>
    <row r="97" spans="5:6">
      <c r="E97" s="529"/>
      <c r="F97" s="529"/>
    </row>
    <row r="98" spans="5:6">
      <c r="E98" s="529"/>
      <c r="F98" s="529"/>
    </row>
    <row r="99" spans="5:6">
      <c r="E99" s="529"/>
      <c r="F99" s="529"/>
    </row>
    <row r="100" spans="5:6">
      <c r="E100" s="529"/>
      <c r="F100" s="529"/>
    </row>
    <row r="101" spans="5:6">
      <c r="E101" s="529"/>
      <c r="F101" s="529"/>
    </row>
    <row r="102" spans="5:6">
      <c r="E102" s="529"/>
      <c r="F102" s="529"/>
    </row>
    <row r="103" spans="5:6">
      <c r="E103" s="529"/>
      <c r="F103" s="529"/>
    </row>
    <row r="104" spans="5:6">
      <c r="E104" s="529"/>
      <c r="F104" s="529"/>
    </row>
    <row r="105" spans="5:6">
      <c r="E105" s="529"/>
      <c r="F105" s="529"/>
    </row>
    <row r="106" spans="5:6">
      <c r="E106" s="529"/>
      <c r="F106" s="529"/>
    </row>
    <row r="107" spans="5:6">
      <c r="E107" s="529"/>
      <c r="F107" s="529"/>
    </row>
    <row r="108" spans="5:6">
      <c r="E108" s="529"/>
      <c r="F108" s="529"/>
    </row>
    <row r="109" spans="5:6">
      <c r="E109" s="529"/>
      <c r="F109" s="529"/>
    </row>
    <row r="110" spans="5:6">
      <c r="E110" s="529"/>
      <c r="F110" s="529"/>
    </row>
    <row r="111" spans="5:6">
      <c r="E111" s="529"/>
      <c r="F111" s="529"/>
    </row>
    <row r="112" spans="5:6">
      <c r="E112" s="529"/>
      <c r="F112" s="529"/>
    </row>
    <row r="113" spans="5:6">
      <c r="E113" s="529"/>
      <c r="F113" s="529"/>
    </row>
    <row r="114" spans="5:6">
      <c r="E114" s="529"/>
      <c r="F114" s="529"/>
    </row>
    <row r="115" spans="5:6">
      <c r="E115" s="529"/>
      <c r="F115" s="529"/>
    </row>
    <row r="116" spans="5:6">
      <c r="E116" s="529"/>
      <c r="F116" s="529"/>
    </row>
    <row r="117" spans="5:6">
      <c r="E117" s="529"/>
      <c r="F117" s="529"/>
    </row>
    <row r="118" spans="5:6">
      <c r="E118" s="529"/>
      <c r="F118" s="529"/>
    </row>
    <row r="119" spans="5:6">
      <c r="E119" s="529"/>
      <c r="F119" s="529"/>
    </row>
    <row r="120" spans="5:6">
      <c r="E120" s="529"/>
      <c r="F120" s="529"/>
    </row>
    <row r="121" spans="5:6">
      <c r="E121" s="529"/>
      <c r="F121" s="529"/>
    </row>
    <row r="122" spans="5:6">
      <c r="E122" s="529"/>
      <c r="F122" s="529"/>
    </row>
    <row r="123" spans="5:6">
      <c r="E123" s="529"/>
      <c r="F123" s="529"/>
    </row>
    <row r="124" spans="5:6">
      <c r="E124" s="529"/>
      <c r="F124" s="529"/>
    </row>
    <row r="125" spans="5:6">
      <c r="E125" s="529"/>
      <c r="F125" s="529"/>
    </row>
    <row r="126" spans="5:6">
      <c r="E126" s="529"/>
      <c r="F126" s="529"/>
    </row>
    <row r="127" spans="5:6">
      <c r="E127" s="529"/>
      <c r="F127" s="529"/>
    </row>
    <row r="128" spans="5:6">
      <c r="E128" s="529"/>
      <c r="F128" s="529"/>
    </row>
    <row r="129" spans="5:6">
      <c r="E129" s="529"/>
      <c r="F129" s="529"/>
    </row>
    <row r="130" spans="5:6">
      <c r="E130" s="529"/>
      <c r="F130" s="529"/>
    </row>
    <row r="131" spans="5:6">
      <c r="E131" s="529"/>
      <c r="F131" s="529"/>
    </row>
    <row r="132" spans="5:6">
      <c r="E132" s="529"/>
      <c r="F132" s="529"/>
    </row>
    <row r="133" spans="5:6">
      <c r="E133" s="529"/>
      <c r="F133" s="529"/>
    </row>
    <row r="134" spans="5:6">
      <c r="E134" s="529"/>
      <c r="F134" s="529"/>
    </row>
    <row r="135" spans="5:6">
      <c r="E135" s="529"/>
      <c r="F135" s="529"/>
    </row>
    <row r="136" spans="5:6">
      <c r="E136" s="529"/>
      <c r="F136" s="529"/>
    </row>
    <row r="137" spans="5:6">
      <c r="E137" s="529"/>
      <c r="F137" s="529"/>
    </row>
    <row r="138" spans="5:6">
      <c r="E138" s="529"/>
      <c r="F138" s="529"/>
    </row>
    <row r="139" spans="5:6">
      <c r="E139" s="529"/>
      <c r="F139" s="529"/>
    </row>
    <row r="140" spans="5:6">
      <c r="E140" s="529"/>
      <c r="F140" s="529"/>
    </row>
    <row r="141" spans="5:6">
      <c r="E141" s="529"/>
      <c r="F141" s="529"/>
    </row>
    <row r="142" spans="5:6">
      <c r="E142" s="529"/>
      <c r="F142" s="529"/>
    </row>
    <row r="143" spans="5:6">
      <c r="E143" s="529"/>
      <c r="F143" s="529"/>
    </row>
    <row r="144" spans="5:6">
      <c r="E144" s="529"/>
      <c r="F144" s="529"/>
    </row>
    <row r="145" spans="5:6">
      <c r="E145" s="529"/>
      <c r="F145" s="529"/>
    </row>
    <row r="146" spans="5:6">
      <c r="E146" s="529"/>
      <c r="F146" s="529"/>
    </row>
    <row r="147" spans="5:6">
      <c r="E147" s="529"/>
      <c r="F147" s="529"/>
    </row>
    <row r="148" spans="5:6">
      <c r="E148" s="529"/>
      <c r="F148" s="529"/>
    </row>
    <row r="149" spans="5:6">
      <c r="E149" s="529"/>
      <c r="F149" s="529"/>
    </row>
    <row r="150" spans="5:6">
      <c r="E150" s="529"/>
      <c r="F150" s="529"/>
    </row>
    <row r="151" spans="5:6">
      <c r="E151" s="529"/>
      <c r="F151" s="529"/>
    </row>
    <row r="152" spans="5:6">
      <c r="E152" s="529"/>
      <c r="F152" s="529"/>
    </row>
    <row r="153" spans="5:6">
      <c r="E153" s="529"/>
      <c r="F153" s="529"/>
    </row>
    <row r="154" spans="5:6">
      <c r="E154" s="529"/>
      <c r="F154" s="529"/>
    </row>
    <row r="155" spans="5:6">
      <c r="E155" s="529"/>
      <c r="F155" s="529"/>
    </row>
    <row r="156" spans="5:6">
      <c r="E156" s="529"/>
      <c r="F156" s="529"/>
    </row>
    <row r="157" spans="5:6">
      <c r="E157" s="529"/>
      <c r="F157" s="529"/>
    </row>
    <row r="158" spans="5:6">
      <c r="E158" s="529"/>
      <c r="F158" s="529"/>
    </row>
    <row r="159" spans="5:6">
      <c r="E159" s="529"/>
      <c r="F159" s="529"/>
    </row>
    <row r="160" spans="5:6">
      <c r="E160" s="529"/>
      <c r="F160" s="529"/>
    </row>
    <row r="161" spans="5:6">
      <c r="E161" s="529"/>
      <c r="F161" s="529"/>
    </row>
    <row r="162" spans="5:6">
      <c r="E162" s="529"/>
      <c r="F162" s="529"/>
    </row>
    <row r="163" spans="5:6">
      <c r="E163" s="529"/>
      <c r="F163" s="529"/>
    </row>
    <row r="164" spans="5:6">
      <c r="E164" s="529"/>
      <c r="F164" s="529"/>
    </row>
    <row r="165" spans="5:6">
      <c r="E165" s="529"/>
      <c r="F165" s="529"/>
    </row>
    <row r="166" spans="5:6">
      <c r="E166" s="529"/>
      <c r="F166" s="529"/>
    </row>
    <row r="167" spans="5:6">
      <c r="E167" s="529"/>
      <c r="F167" s="529"/>
    </row>
    <row r="168" spans="5:6">
      <c r="E168" s="529"/>
      <c r="F168" s="529"/>
    </row>
    <row r="169" spans="5:6">
      <c r="E169" s="529"/>
      <c r="F169" s="529"/>
    </row>
    <row r="170" spans="5:6">
      <c r="E170" s="529"/>
      <c r="F170" s="529"/>
    </row>
    <row r="171" spans="5:6">
      <c r="E171" s="529"/>
      <c r="F171" s="529"/>
    </row>
    <row r="172" spans="5:6">
      <c r="E172" s="529"/>
      <c r="F172" s="529"/>
    </row>
    <row r="173" spans="5:6">
      <c r="E173" s="529"/>
      <c r="F173" s="529"/>
    </row>
    <row r="174" spans="5:6">
      <c r="E174" s="529"/>
      <c r="F174" s="529"/>
    </row>
    <row r="175" spans="5:6">
      <c r="E175" s="529"/>
      <c r="F175" s="529"/>
    </row>
    <row r="176" spans="5:6">
      <c r="E176" s="529"/>
      <c r="F176" s="529"/>
    </row>
    <row r="177" spans="5:6">
      <c r="E177" s="529"/>
      <c r="F177" s="529"/>
    </row>
    <row r="178" spans="5:6">
      <c r="E178" s="529"/>
      <c r="F178" s="529"/>
    </row>
    <row r="179" spans="5:6">
      <c r="E179" s="529"/>
      <c r="F179" s="529"/>
    </row>
    <row r="180" spans="5:6">
      <c r="E180" s="529"/>
      <c r="F180" s="529"/>
    </row>
    <row r="181" spans="5:6">
      <c r="E181" s="529"/>
      <c r="F181" s="529"/>
    </row>
    <row r="182" spans="5:6">
      <c r="E182" s="529"/>
      <c r="F182" s="529"/>
    </row>
    <row r="183" spans="5:6">
      <c r="E183" s="529"/>
      <c r="F183" s="529"/>
    </row>
    <row r="184" spans="5:6">
      <c r="E184" s="529"/>
      <c r="F184" s="529"/>
    </row>
    <row r="185" spans="5:6">
      <c r="E185" s="529"/>
      <c r="F185" s="529"/>
    </row>
    <row r="186" spans="5:6">
      <c r="E186" s="529"/>
      <c r="F186" s="529"/>
    </row>
    <row r="187" spans="5:6">
      <c r="E187" s="529"/>
      <c r="F187" s="529"/>
    </row>
    <row r="188" spans="5:6">
      <c r="E188" s="529"/>
      <c r="F188" s="529"/>
    </row>
    <row r="189" spans="5:6">
      <c r="E189" s="529"/>
      <c r="F189" s="529"/>
    </row>
    <row r="190" spans="5:6">
      <c r="E190" s="529"/>
      <c r="F190" s="529"/>
    </row>
    <row r="191" spans="5:6">
      <c r="E191" s="529"/>
      <c r="F191" s="529"/>
    </row>
    <row r="192" spans="5:6">
      <c r="E192" s="529"/>
      <c r="F192" s="529"/>
    </row>
    <row r="193" spans="5:6">
      <c r="E193" s="529"/>
      <c r="F193" s="529"/>
    </row>
    <row r="194" spans="5:6">
      <c r="E194" s="529"/>
      <c r="F194" s="529"/>
    </row>
    <row r="195" spans="5:6">
      <c r="E195" s="529"/>
      <c r="F195" s="529"/>
    </row>
    <row r="196" spans="5:6">
      <c r="E196" s="529"/>
      <c r="F196" s="529"/>
    </row>
    <row r="197" spans="5:6">
      <c r="E197" s="529"/>
      <c r="F197" s="529"/>
    </row>
    <row r="198" spans="5:6">
      <c r="E198" s="529"/>
      <c r="F198" s="529"/>
    </row>
    <row r="199" spans="5:6">
      <c r="E199" s="529"/>
      <c r="F199" s="529"/>
    </row>
    <row r="200" spans="5:6">
      <c r="E200" s="529"/>
      <c r="F200" s="529"/>
    </row>
    <row r="201" spans="5:6">
      <c r="E201" s="529"/>
      <c r="F201" s="529"/>
    </row>
    <row r="202" spans="5:6">
      <c r="E202" s="529"/>
      <c r="F202" s="529"/>
    </row>
    <row r="203" spans="5:6">
      <c r="E203" s="529"/>
      <c r="F203" s="529"/>
    </row>
    <row r="204" spans="5:6">
      <c r="E204" s="529"/>
      <c r="F204" s="529"/>
    </row>
    <row r="205" spans="5:6">
      <c r="E205" s="529"/>
      <c r="F205" s="529"/>
    </row>
    <row r="206" spans="5:6">
      <c r="E206" s="529"/>
      <c r="F206" s="529"/>
    </row>
    <row r="207" spans="5:6">
      <c r="E207" s="529"/>
      <c r="F207" s="529"/>
    </row>
    <row r="208" spans="5:6">
      <c r="E208" s="529"/>
      <c r="F208" s="529"/>
    </row>
    <row r="209" spans="5:6">
      <c r="E209" s="529"/>
      <c r="F209" s="529"/>
    </row>
    <row r="210" spans="5:6">
      <c r="E210" s="529"/>
      <c r="F210" s="529"/>
    </row>
    <row r="211" spans="5:6">
      <c r="E211" s="529"/>
      <c r="F211" s="529"/>
    </row>
    <row r="212" spans="5:6">
      <c r="E212" s="529"/>
      <c r="F212" s="529"/>
    </row>
    <row r="213" spans="5:6">
      <c r="E213" s="529"/>
      <c r="F213" s="529"/>
    </row>
    <row r="214" spans="5:6">
      <c r="E214" s="529"/>
      <c r="F214" s="529"/>
    </row>
    <row r="215" spans="5:6">
      <c r="E215" s="529"/>
      <c r="F215" s="529"/>
    </row>
    <row r="216" spans="5:6">
      <c r="E216" s="529"/>
      <c r="F216" s="529"/>
    </row>
    <row r="217" spans="5:6">
      <c r="E217" s="529"/>
      <c r="F217" s="529"/>
    </row>
    <row r="218" spans="5:6">
      <c r="E218" s="529"/>
      <c r="F218" s="529"/>
    </row>
    <row r="219" spans="5:6">
      <c r="E219" s="529"/>
      <c r="F219" s="529"/>
    </row>
    <row r="220" spans="5:6">
      <c r="E220" s="529"/>
      <c r="F220" s="529"/>
    </row>
    <row r="221" spans="5:6">
      <c r="E221" s="529"/>
      <c r="F221" s="529"/>
    </row>
    <row r="222" spans="5:6">
      <c r="E222" s="529"/>
      <c r="F222" s="529"/>
    </row>
    <row r="223" spans="5:6">
      <c r="E223" s="529"/>
      <c r="F223" s="529"/>
    </row>
    <row r="224" spans="5:6">
      <c r="E224" s="529"/>
      <c r="F224" s="529"/>
    </row>
    <row r="225" spans="5:6">
      <c r="E225" s="529"/>
      <c r="F225" s="529"/>
    </row>
    <row r="226" spans="5:6">
      <c r="E226" s="529"/>
      <c r="F226" s="529"/>
    </row>
    <row r="227" spans="5:6">
      <c r="E227" s="529"/>
      <c r="F227" s="529"/>
    </row>
    <row r="228" spans="5:6">
      <c r="E228" s="529"/>
      <c r="F228" s="529"/>
    </row>
    <row r="229" spans="5:6">
      <c r="E229" s="529"/>
      <c r="F229" s="529"/>
    </row>
    <row r="230" spans="5:6">
      <c r="E230" s="529"/>
      <c r="F230" s="529"/>
    </row>
    <row r="231" spans="5:6">
      <c r="E231" s="529"/>
      <c r="F231" s="529"/>
    </row>
    <row r="232" spans="5:6">
      <c r="E232" s="529"/>
      <c r="F232" s="529"/>
    </row>
  </sheetData>
  <sheetProtection password="CF7A" sheet="1" objects="1" scenarios="1"/>
  <mergeCells count="12">
    <mergeCell ref="K44:N44"/>
    <mergeCell ref="O44:R44"/>
    <mergeCell ref="Q5:Q6"/>
    <mergeCell ref="R5:R6"/>
    <mergeCell ref="J5:J6"/>
    <mergeCell ref="A5:B6"/>
    <mergeCell ref="C5:C6"/>
    <mergeCell ref="M3:N3"/>
    <mergeCell ref="A2:B2"/>
    <mergeCell ref="C2:H2"/>
    <mergeCell ref="A3:B3"/>
    <mergeCell ref="C3:E3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67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7"/>
  <dimension ref="A1:P264"/>
  <sheetViews>
    <sheetView workbookViewId="0">
      <selection activeCell="C40" sqref="C40"/>
    </sheetView>
  </sheetViews>
  <sheetFormatPr defaultColWidth="10.7109375" defaultRowHeight="12"/>
  <cols>
    <col min="1" max="1" width="52.7109375" style="107" customWidth="1"/>
    <col min="2" max="2" width="9.140625" style="523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781</v>
      </c>
      <c r="F2" s="418"/>
      <c r="G2" s="418"/>
      <c r="H2" s="416"/>
      <c r="I2" s="416"/>
    </row>
    <row r="3" spans="1:9">
      <c r="A3" s="416"/>
      <c r="B3" s="417"/>
      <c r="C3" s="419" t="s">
        <v>782</v>
      </c>
      <c r="D3" s="419"/>
      <c r="E3" s="419"/>
      <c r="F3" s="419"/>
      <c r="G3" s="419"/>
      <c r="H3" s="416"/>
      <c r="I3" s="416"/>
    </row>
    <row r="4" spans="1:9" ht="15" customHeight="1">
      <c r="A4" s="498" t="s">
        <v>382</v>
      </c>
      <c r="B4" s="611" t="str">
        <f>'справка №1-БАЛАНС'!E3</f>
        <v>ФЕЕИ АДСИЦ</v>
      </c>
      <c r="C4" s="611"/>
      <c r="D4" s="611"/>
      <c r="E4" s="611"/>
      <c r="F4" s="611"/>
      <c r="G4" s="617" t="s">
        <v>2</v>
      </c>
      <c r="H4" s="617"/>
      <c r="I4" s="499">
        <f>'справка №1-БАЛАНС'!H3</f>
        <v>175050274</v>
      </c>
    </row>
    <row r="5" spans="1:9" ht="15">
      <c r="A5" s="500" t="s">
        <v>4</v>
      </c>
      <c r="B5" s="612" t="str">
        <f>'справка №1-БАЛАНС'!E5</f>
        <v>01.01.2010-30.06.2010</v>
      </c>
      <c r="C5" s="612"/>
      <c r="D5" s="612"/>
      <c r="E5" s="612"/>
      <c r="F5" s="612"/>
      <c r="G5" s="615" t="s">
        <v>3</v>
      </c>
      <c r="H5" s="616"/>
      <c r="I5" s="499" t="str">
        <f>'справка №1-БАЛАНС'!H4</f>
        <v>1199-1</v>
      </c>
    </row>
    <row r="6" spans="1:9">
      <c r="A6" s="487"/>
      <c r="B6" s="501"/>
      <c r="C6" s="484"/>
      <c r="D6" s="484"/>
      <c r="E6" s="484"/>
      <c r="F6" s="484"/>
      <c r="G6" s="484"/>
      <c r="H6" s="484"/>
      <c r="I6" s="487" t="s">
        <v>783</v>
      </c>
    </row>
    <row r="7" spans="1:9" s="519" customFormat="1">
      <c r="A7" s="140" t="s">
        <v>462</v>
      </c>
      <c r="B7" s="79"/>
      <c r="C7" s="140" t="s">
        <v>784</v>
      </c>
      <c r="D7" s="141"/>
      <c r="E7" s="142"/>
      <c r="F7" s="143" t="s">
        <v>785</v>
      </c>
      <c r="G7" s="143"/>
      <c r="H7" s="143"/>
      <c r="I7" s="143"/>
    </row>
    <row r="8" spans="1:9" s="519" customFormat="1" ht="21.75" customHeight="1">
      <c r="A8" s="140"/>
      <c r="B8" s="81" t="s">
        <v>7</v>
      </c>
      <c r="C8" s="82" t="s">
        <v>786</v>
      </c>
      <c r="D8" s="82" t="s">
        <v>787</v>
      </c>
      <c r="E8" s="82" t="s">
        <v>788</v>
      </c>
      <c r="F8" s="142" t="s">
        <v>789</v>
      </c>
      <c r="G8" s="144" t="s">
        <v>790</v>
      </c>
      <c r="H8" s="144"/>
      <c r="I8" s="144" t="s">
        <v>791</v>
      </c>
    </row>
    <row r="9" spans="1:9" s="519" customFormat="1" ht="15.75" customHeight="1">
      <c r="A9" s="140"/>
      <c r="B9" s="83"/>
      <c r="C9" s="84"/>
      <c r="D9" s="84"/>
      <c r="E9" s="84"/>
      <c r="F9" s="142"/>
      <c r="G9" s="80" t="s">
        <v>534</v>
      </c>
      <c r="H9" s="80" t="s">
        <v>535</v>
      </c>
      <c r="I9" s="144"/>
    </row>
    <row r="10" spans="1:9" s="520" customFormat="1">
      <c r="A10" s="85" t="s">
        <v>13</v>
      </c>
      <c r="B10" s="86" t="s">
        <v>14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0" customFormat="1">
      <c r="A11" s="88" t="s">
        <v>792</v>
      </c>
      <c r="B11" s="89"/>
      <c r="C11" s="85"/>
      <c r="D11" s="85"/>
      <c r="E11" s="85"/>
      <c r="F11" s="85"/>
      <c r="G11" s="85"/>
      <c r="H11" s="85"/>
      <c r="I11" s="85"/>
    </row>
    <row r="12" spans="1:9" s="520" customFormat="1" ht="15">
      <c r="A12" s="76" t="s">
        <v>793</v>
      </c>
      <c r="B12" s="90" t="s">
        <v>794</v>
      </c>
      <c r="C12" s="438"/>
      <c r="D12" s="98"/>
      <c r="E12" s="98"/>
      <c r="F12" s="98"/>
      <c r="G12" s="98"/>
      <c r="H12" s="98"/>
      <c r="I12" s="433">
        <f>F12+G12-H12</f>
        <v>0</v>
      </c>
    </row>
    <row r="13" spans="1:9" s="520" customFormat="1">
      <c r="A13" s="76" t="s">
        <v>795</v>
      </c>
      <c r="B13" s="90" t="s">
        <v>796</v>
      </c>
      <c r="C13" s="98"/>
      <c r="D13" s="98"/>
      <c r="E13" s="98"/>
      <c r="F13" s="98"/>
      <c r="G13" s="98"/>
      <c r="H13" s="98"/>
      <c r="I13" s="433">
        <f t="shared" ref="I13:I26" si="0">F13+G13-H13</f>
        <v>0</v>
      </c>
    </row>
    <row r="14" spans="1:9" s="520" customFormat="1">
      <c r="A14" s="76" t="s">
        <v>594</v>
      </c>
      <c r="B14" s="90" t="s">
        <v>797</v>
      </c>
      <c r="C14" s="195"/>
      <c r="D14" s="195"/>
      <c r="E14" s="195"/>
      <c r="F14" s="195"/>
      <c r="G14" s="195"/>
      <c r="H14" s="195"/>
      <c r="I14" s="433">
        <f t="shared" si="0"/>
        <v>0</v>
      </c>
    </row>
    <row r="15" spans="1:9" s="520" customFormat="1">
      <c r="A15" s="76" t="s">
        <v>798</v>
      </c>
      <c r="B15" s="90" t="s">
        <v>799</v>
      </c>
      <c r="C15" s="98"/>
      <c r="D15" s="98"/>
      <c r="E15" s="98"/>
      <c r="F15" s="98"/>
      <c r="G15" s="98"/>
      <c r="H15" s="98"/>
      <c r="I15" s="433">
        <f t="shared" si="0"/>
        <v>0</v>
      </c>
    </row>
    <row r="16" spans="1:9" s="520" customFormat="1">
      <c r="A16" s="76" t="s">
        <v>77</v>
      </c>
      <c r="B16" s="90" t="s">
        <v>800</v>
      </c>
      <c r="C16" s="98"/>
      <c r="D16" s="98"/>
      <c r="E16" s="98"/>
      <c r="F16" s="98"/>
      <c r="G16" s="98"/>
      <c r="H16" s="98"/>
      <c r="I16" s="433">
        <f t="shared" si="0"/>
        <v>0</v>
      </c>
    </row>
    <row r="17" spans="1:16" s="520" customFormat="1">
      <c r="A17" s="91" t="s">
        <v>563</v>
      </c>
      <c r="B17" s="92" t="s">
        <v>801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3">
        <f t="shared" si="0"/>
        <v>0</v>
      </c>
    </row>
    <row r="18" spans="1:16" s="520" customFormat="1">
      <c r="A18" s="88" t="s">
        <v>802</v>
      </c>
      <c r="B18" s="93"/>
      <c r="C18" s="433"/>
      <c r="D18" s="433"/>
      <c r="E18" s="433"/>
      <c r="F18" s="433"/>
      <c r="G18" s="433"/>
      <c r="H18" s="433"/>
      <c r="I18" s="433"/>
    </row>
    <row r="19" spans="1:16" s="520" customFormat="1">
      <c r="A19" s="76" t="s">
        <v>793</v>
      </c>
      <c r="B19" s="90" t="s">
        <v>803</v>
      </c>
      <c r="C19" s="98"/>
      <c r="D19" s="98"/>
      <c r="E19" s="98"/>
      <c r="F19" s="98"/>
      <c r="G19" s="98"/>
      <c r="H19" s="98"/>
      <c r="I19" s="433">
        <f t="shared" si="0"/>
        <v>0</v>
      </c>
      <c r="J19" s="521"/>
      <c r="K19" s="521"/>
      <c r="L19" s="521"/>
      <c r="M19" s="521"/>
      <c r="N19" s="521"/>
      <c r="O19" s="521"/>
      <c r="P19" s="521"/>
    </row>
    <row r="20" spans="1:16" s="520" customFormat="1">
      <c r="A20" s="76" t="s">
        <v>804</v>
      </c>
      <c r="B20" s="90" t="s">
        <v>805</v>
      </c>
      <c r="C20" s="98"/>
      <c r="D20" s="98"/>
      <c r="E20" s="98"/>
      <c r="F20" s="98"/>
      <c r="G20" s="98"/>
      <c r="H20" s="98"/>
      <c r="I20" s="433">
        <f t="shared" si="0"/>
        <v>0</v>
      </c>
      <c r="J20" s="521"/>
      <c r="K20" s="521"/>
      <c r="L20" s="521"/>
      <c r="M20" s="521"/>
      <c r="N20" s="521"/>
      <c r="O20" s="521"/>
      <c r="P20" s="521"/>
    </row>
    <row r="21" spans="1:16" s="520" customFormat="1">
      <c r="A21" s="76" t="s">
        <v>806</v>
      </c>
      <c r="B21" s="90" t="s">
        <v>807</v>
      </c>
      <c r="C21" s="98"/>
      <c r="D21" s="98"/>
      <c r="E21" s="98"/>
      <c r="F21" s="98"/>
      <c r="G21" s="98"/>
      <c r="H21" s="98"/>
      <c r="I21" s="433">
        <f t="shared" si="0"/>
        <v>0</v>
      </c>
      <c r="J21" s="521"/>
      <c r="K21" s="521"/>
      <c r="L21" s="521"/>
      <c r="M21" s="521"/>
      <c r="N21" s="521"/>
      <c r="O21" s="521"/>
      <c r="P21" s="521"/>
    </row>
    <row r="22" spans="1:16" s="520" customFormat="1">
      <c r="A22" s="76" t="s">
        <v>808</v>
      </c>
      <c r="B22" s="90" t="s">
        <v>809</v>
      </c>
      <c r="C22" s="98"/>
      <c r="D22" s="98"/>
      <c r="E22" s="98"/>
      <c r="F22" s="439"/>
      <c r="G22" s="98"/>
      <c r="H22" s="98"/>
      <c r="I22" s="433">
        <f t="shared" si="0"/>
        <v>0</v>
      </c>
      <c r="J22" s="521"/>
      <c r="K22" s="521"/>
      <c r="L22" s="521"/>
      <c r="M22" s="521"/>
      <c r="N22" s="521"/>
      <c r="O22" s="521"/>
      <c r="P22" s="521"/>
    </row>
    <row r="23" spans="1:16" s="520" customFormat="1">
      <c r="A23" s="76" t="s">
        <v>810</v>
      </c>
      <c r="B23" s="90" t="s">
        <v>811</v>
      </c>
      <c r="C23" s="98"/>
      <c r="D23" s="98"/>
      <c r="E23" s="98"/>
      <c r="F23" s="98"/>
      <c r="G23" s="98"/>
      <c r="H23" s="98"/>
      <c r="I23" s="433">
        <f t="shared" si="0"/>
        <v>0</v>
      </c>
      <c r="J23" s="521"/>
      <c r="K23" s="521"/>
      <c r="L23" s="521"/>
      <c r="M23" s="521"/>
      <c r="N23" s="521"/>
      <c r="O23" s="521"/>
      <c r="P23" s="521"/>
    </row>
    <row r="24" spans="1:16" s="520" customFormat="1">
      <c r="A24" s="76" t="s">
        <v>812</v>
      </c>
      <c r="B24" s="90" t="s">
        <v>813</v>
      </c>
      <c r="C24" s="98"/>
      <c r="D24" s="98"/>
      <c r="E24" s="98"/>
      <c r="F24" s="98"/>
      <c r="G24" s="98"/>
      <c r="H24" s="98"/>
      <c r="I24" s="433">
        <f t="shared" si="0"/>
        <v>0</v>
      </c>
      <c r="J24" s="521"/>
      <c r="K24" s="521"/>
      <c r="L24" s="521"/>
      <c r="M24" s="521"/>
      <c r="N24" s="521"/>
      <c r="O24" s="521"/>
      <c r="P24" s="521"/>
    </row>
    <row r="25" spans="1:16" s="520" customFormat="1">
      <c r="A25" s="94" t="s">
        <v>814</v>
      </c>
      <c r="B25" s="95" t="s">
        <v>815</v>
      </c>
      <c r="C25" s="98"/>
      <c r="D25" s="98"/>
      <c r="E25" s="98"/>
      <c r="F25" s="98"/>
      <c r="G25" s="98"/>
      <c r="H25" s="98"/>
      <c r="I25" s="433">
        <f t="shared" si="0"/>
        <v>0</v>
      </c>
      <c r="J25" s="521"/>
      <c r="K25" s="521"/>
      <c r="L25" s="521"/>
      <c r="M25" s="521"/>
      <c r="N25" s="521"/>
      <c r="O25" s="521"/>
      <c r="P25" s="521"/>
    </row>
    <row r="26" spans="1:16" s="520" customFormat="1">
      <c r="A26" s="91" t="s">
        <v>580</v>
      </c>
      <c r="B26" s="92" t="s">
        <v>816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3">
        <f t="shared" si="0"/>
        <v>0</v>
      </c>
      <c r="J26" s="521"/>
      <c r="K26" s="521"/>
      <c r="L26" s="521"/>
      <c r="M26" s="521"/>
      <c r="N26" s="521"/>
      <c r="O26" s="521"/>
      <c r="P26" s="521"/>
    </row>
    <row r="27" spans="1:16" s="520" customFormat="1">
      <c r="A27" s="96"/>
      <c r="B27" s="97"/>
      <c r="C27" s="77"/>
      <c r="D27" s="78"/>
      <c r="E27" s="78"/>
      <c r="F27" s="78"/>
      <c r="G27" s="78"/>
      <c r="H27" s="78"/>
      <c r="I27" s="78"/>
      <c r="J27" s="521"/>
      <c r="K27" s="521"/>
      <c r="L27" s="521"/>
      <c r="M27" s="521"/>
      <c r="N27" s="521"/>
      <c r="O27" s="521"/>
      <c r="P27" s="521"/>
    </row>
    <row r="28" spans="1:16" s="520" customFormat="1">
      <c r="A28" s="196" t="s">
        <v>817</v>
      </c>
      <c r="B28" s="196"/>
      <c r="C28" s="196"/>
      <c r="D28" s="422"/>
      <c r="E28" s="422"/>
      <c r="F28" s="422"/>
      <c r="G28" s="422"/>
      <c r="H28" s="422"/>
      <c r="I28" s="422"/>
    </row>
    <row r="29" spans="1:16" s="520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0" customFormat="1" ht="15" customHeight="1">
      <c r="A30" s="418" t="s">
        <v>878</v>
      </c>
      <c r="B30" s="614"/>
      <c r="C30" s="614"/>
      <c r="D30" s="458" t="s">
        <v>818</v>
      </c>
      <c r="E30" s="613"/>
      <c r="F30" s="613"/>
      <c r="G30" s="613"/>
      <c r="H30" s="420" t="s">
        <v>780</v>
      </c>
      <c r="I30" s="613"/>
      <c r="J30" s="613"/>
    </row>
    <row r="31" spans="1:16" s="520" customFormat="1">
      <c r="A31" s="349"/>
      <c r="B31" s="388"/>
      <c r="C31" s="349"/>
      <c r="D31" s="522" t="s">
        <v>867</v>
      </c>
      <c r="E31" s="522"/>
      <c r="F31" s="522"/>
      <c r="G31" s="522"/>
      <c r="H31" s="522" t="s">
        <v>871</v>
      </c>
      <c r="I31" s="522"/>
    </row>
    <row r="32" spans="1:16" s="520" customFormat="1">
      <c r="A32" s="349"/>
      <c r="B32" s="388"/>
      <c r="C32" s="349"/>
      <c r="D32" s="522"/>
      <c r="E32" s="522"/>
      <c r="F32" s="522"/>
      <c r="G32" s="522"/>
      <c r="H32" s="522"/>
      <c r="I32" s="522"/>
    </row>
    <row r="33" spans="1:9" s="520" customFormat="1">
      <c r="A33" s="107"/>
      <c r="B33" s="523"/>
      <c r="C33" s="107"/>
      <c r="D33" s="524"/>
      <c r="E33" s="524"/>
      <c r="F33" s="524"/>
      <c r="G33" s="524"/>
      <c r="H33" s="524"/>
      <c r="I33" s="524"/>
    </row>
    <row r="34" spans="1:9" s="520" customFormat="1">
      <c r="A34" s="107"/>
      <c r="B34" s="523"/>
      <c r="C34" s="107"/>
      <c r="D34" s="524"/>
      <c r="E34" s="524"/>
      <c r="F34" s="524"/>
      <c r="G34" s="524"/>
      <c r="H34" s="524"/>
      <c r="I34" s="524"/>
    </row>
    <row r="35" spans="1:9" s="520" customFormat="1">
      <c r="A35" s="107"/>
      <c r="B35" s="523"/>
      <c r="C35" s="107"/>
      <c r="D35" s="524"/>
      <c r="E35" s="524"/>
      <c r="F35" s="524"/>
      <c r="G35" s="524"/>
      <c r="H35" s="524"/>
      <c r="I35" s="524"/>
    </row>
    <row r="36" spans="1:9" s="520" customFormat="1">
      <c r="A36" s="107"/>
      <c r="B36" s="523"/>
      <c r="C36" s="107"/>
      <c r="D36" s="524"/>
      <c r="E36" s="524"/>
      <c r="F36" s="524"/>
      <c r="G36" s="524"/>
      <c r="H36" s="524"/>
      <c r="I36" s="524"/>
    </row>
    <row r="37" spans="1:9" s="520" customFormat="1">
      <c r="A37" s="107"/>
      <c r="B37" s="523"/>
      <c r="C37" s="107"/>
      <c r="D37" s="524"/>
      <c r="E37" s="524"/>
      <c r="F37" s="524"/>
      <c r="G37" s="524"/>
      <c r="H37" s="524"/>
      <c r="I37" s="524"/>
    </row>
    <row r="38" spans="1:9" s="520" customFormat="1">
      <c r="A38" s="107"/>
      <c r="B38" s="523"/>
      <c r="C38" s="107"/>
      <c r="D38" s="524"/>
      <c r="E38" s="524"/>
      <c r="F38" s="524"/>
      <c r="G38" s="524"/>
      <c r="H38" s="524"/>
      <c r="I38" s="524"/>
    </row>
    <row r="39" spans="1:9" s="520" customFormat="1">
      <c r="A39" s="107"/>
      <c r="B39" s="523"/>
      <c r="C39" s="107"/>
      <c r="D39" s="524"/>
      <c r="E39" s="524"/>
      <c r="F39" s="524"/>
      <c r="G39" s="524"/>
      <c r="H39" s="524"/>
      <c r="I39" s="524"/>
    </row>
    <row r="40" spans="1:9" s="520" customFormat="1">
      <c r="A40" s="107"/>
      <c r="B40" s="523"/>
      <c r="C40" s="107"/>
      <c r="D40" s="524"/>
      <c r="E40" s="524"/>
      <c r="F40" s="524"/>
      <c r="G40" s="524"/>
      <c r="H40" s="524"/>
      <c r="I40" s="524"/>
    </row>
    <row r="41" spans="1:9" s="520" customFormat="1">
      <c r="A41" s="107"/>
      <c r="B41" s="523"/>
      <c r="C41" s="107"/>
      <c r="D41" s="524"/>
      <c r="E41" s="524"/>
      <c r="F41" s="524"/>
      <c r="G41" s="524"/>
      <c r="H41" s="524"/>
      <c r="I41" s="524"/>
    </row>
    <row r="42" spans="1:9" s="520" customFormat="1">
      <c r="A42" s="107"/>
      <c r="B42" s="523"/>
      <c r="C42" s="107"/>
      <c r="D42" s="524"/>
      <c r="E42" s="524"/>
      <c r="F42" s="524"/>
      <c r="G42" s="524"/>
      <c r="H42" s="524"/>
      <c r="I42" s="524"/>
    </row>
    <row r="43" spans="1:9" s="520" customFormat="1">
      <c r="A43" s="107"/>
      <c r="B43" s="523"/>
      <c r="C43" s="107"/>
      <c r="D43" s="524"/>
      <c r="E43" s="524"/>
      <c r="F43" s="524"/>
      <c r="G43" s="524"/>
      <c r="H43" s="524"/>
      <c r="I43" s="524"/>
    </row>
    <row r="44" spans="1:9" s="520" customFormat="1">
      <c r="A44" s="107"/>
      <c r="B44" s="523"/>
      <c r="C44" s="107"/>
      <c r="D44" s="524"/>
      <c r="E44" s="524"/>
      <c r="F44" s="524"/>
      <c r="G44" s="524"/>
      <c r="H44" s="524"/>
      <c r="I44" s="524"/>
    </row>
    <row r="45" spans="1:9" s="520" customFormat="1">
      <c r="A45" s="107"/>
      <c r="B45" s="523"/>
      <c r="C45" s="107"/>
      <c r="D45" s="524"/>
      <c r="E45" s="524"/>
      <c r="F45" s="524"/>
      <c r="G45" s="524"/>
      <c r="H45" s="524"/>
      <c r="I45" s="524"/>
    </row>
    <row r="46" spans="1:9" s="520" customFormat="1">
      <c r="A46" s="107"/>
      <c r="B46" s="523"/>
      <c r="C46" s="107"/>
      <c r="D46" s="524"/>
      <c r="E46" s="524"/>
      <c r="F46" s="524"/>
      <c r="G46" s="524"/>
      <c r="H46" s="524"/>
      <c r="I46" s="524"/>
    </row>
    <row r="47" spans="1:9" s="520" customFormat="1">
      <c r="A47" s="107"/>
      <c r="B47" s="523"/>
      <c r="C47" s="107"/>
      <c r="D47" s="524"/>
      <c r="E47" s="524"/>
      <c r="F47" s="524"/>
      <c r="G47" s="524"/>
      <c r="H47" s="524"/>
      <c r="I47" s="524"/>
    </row>
    <row r="48" spans="1:9" s="520" customFormat="1">
      <c r="A48" s="107"/>
      <c r="B48" s="523"/>
      <c r="C48" s="107"/>
      <c r="D48" s="524"/>
      <c r="E48" s="524"/>
      <c r="F48" s="524"/>
      <c r="G48" s="524"/>
      <c r="H48" s="524"/>
      <c r="I48" s="524"/>
    </row>
    <row r="49" spans="1:9" s="520" customFormat="1">
      <c r="A49" s="107"/>
      <c r="B49" s="523"/>
      <c r="C49" s="107"/>
      <c r="D49" s="524"/>
      <c r="E49" s="524"/>
      <c r="F49" s="524"/>
      <c r="G49" s="524"/>
      <c r="H49" s="524"/>
      <c r="I49" s="524"/>
    </row>
    <row r="50" spans="1:9" s="520" customFormat="1">
      <c r="A50" s="107"/>
      <c r="B50" s="523"/>
      <c r="C50" s="107"/>
      <c r="D50" s="524"/>
      <c r="E50" s="524"/>
      <c r="F50" s="524"/>
      <c r="G50" s="524"/>
      <c r="H50" s="524"/>
      <c r="I50" s="524"/>
    </row>
    <row r="51" spans="1:9" s="520" customFormat="1">
      <c r="A51" s="107"/>
      <c r="B51" s="523"/>
      <c r="C51" s="107"/>
      <c r="D51" s="524"/>
      <c r="E51" s="524"/>
      <c r="F51" s="524"/>
      <c r="G51" s="524"/>
      <c r="H51" s="524"/>
      <c r="I51" s="524"/>
    </row>
    <row r="52" spans="1:9" s="520" customFormat="1">
      <c r="A52" s="107"/>
      <c r="B52" s="523"/>
      <c r="C52" s="107"/>
      <c r="D52" s="524"/>
      <c r="E52" s="524"/>
      <c r="F52" s="524"/>
      <c r="G52" s="524"/>
      <c r="H52" s="524"/>
      <c r="I52" s="524"/>
    </row>
    <row r="53" spans="1:9" s="520" customFormat="1">
      <c r="A53" s="107"/>
      <c r="B53" s="523"/>
      <c r="C53" s="107"/>
      <c r="D53" s="524"/>
      <c r="E53" s="524"/>
      <c r="F53" s="524"/>
      <c r="G53" s="524"/>
      <c r="H53" s="524"/>
      <c r="I53" s="524"/>
    </row>
    <row r="54" spans="1:9" s="520" customFormat="1">
      <c r="A54" s="107"/>
      <c r="B54" s="523"/>
      <c r="C54" s="107"/>
      <c r="D54" s="524"/>
      <c r="E54" s="524"/>
      <c r="F54" s="524"/>
      <c r="G54" s="524"/>
      <c r="H54" s="524"/>
      <c r="I54" s="524"/>
    </row>
    <row r="55" spans="1:9" s="520" customFormat="1">
      <c r="A55" s="107"/>
      <c r="B55" s="523"/>
      <c r="C55" s="107"/>
      <c r="D55" s="524"/>
      <c r="E55" s="524"/>
      <c r="F55" s="524"/>
      <c r="G55" s="524"/>
      <c r="H55" s="524"/>
      <c r="I55" s="524"/>
    </row>
    <row r="56" spans="1:9" s="520" customFormat="1">
      <c r="A56" s="107"/>
      <c r="B56" s="523"/>
      <c r="C56" s="107"/>
      <c r="D56" s="524"/>
      <c r="E56" s="524"/>
      <c r="F56" s="524"/>
      <c r="G56" s="524"/>
      <c r="H56" s="524"/>
      <c r="I56" s="524"/>
    </row>
    <row r="57" spans="1:9" s="520" customFormat="1">
      <c r="A57" s="107"/>
      <c r="B57" s="523"/>
      <c r="C57" s="107"/>
      <c r="D57" s="524"/>
      <c r="E57" s="524"/>
      <c r="F57" s="524"/>
      <c r="G57" s="524"/>
      <c r="H57" s="524"/>
      <c r="I57" s="524"/>
    </row>
    <row r="58" spans="1:9" s="520" customFormat="1">
      <c r="A58" s="107"/>
      <c r="B58" s="523"/>
      <c r="C58" s="107"/>
      <c r="D58" s="524"/>
      <c r="E58" s="524"/>
      <c r="F58" s="524"/>
      <c r="G58" s="524"/>
      <c r="H58" s="524"/>
      <c r="I58" s="524"/>
    </row>
    <row r="59" spans="1:9" s="520" customFormat="1">
      <c r="A59" s="107"/>
      <c r="B59" s="523"/>
      <c r="C59" s="107"/>
      <c r="D59" s="524"/>
      <c r="E59" s="524"/>
      <c r="F59" s="524"/>
      <c r="G59" s="524"/>
      <c r="H59" s="524"/>
      <c r="I59" s="524"/>
    </row>
    <row r="60" spans="1:9" s="520" customFormat="1">
      <c r="A60" s="107"/>
      <c r="B60" s="523"/>
      <c r="C60" s="107"/>
      <c r="D60" s="524"/>
      <c r="E60" s="524"/>
      <c r="F60" s="524"/>
      <c r="G60" s="524"/>
      <c r="H60" s="524"/>
      <c r="I60" s="524"/>
    </row>
    <row r="61" spans="1:9" s="520" customFormat="1">
      <c r="A61" s="107"/>
      <c r="B61" s="523"/>
      <c r="C61" s="107"/>
      <c r="D61" s="524"/>
      <c r="E61" s="524"/>
      <c r="F61" s="524"/>
      <c r="G61" s="524"/>
      <c r="H61" s="524"/>
      <c r="I61" s="524"/>
    </row>
    <row r="62" spans="1:9" s="520" customFormat="1">
      <c r="A62" s="107"/>
      <c r="B62" s="523"/>
      <c r="C62" s="107"/>
      <c r="D62" s="524"/>
      <c r="E62" s="524"/>
      <c r="F62" s="524"/>
      <c r="G62" s="524"/>
      <c r="H62" s="524"/>
      <c r="I62" s="524"/>
    </row>
    <row r="63" spans="1:9" s="520" customFormat="1">
      <c r="A63" s="107"/>
      <c r="B63" s="523"/>
      <c r="C63" s="107"/>
      <c r="D63" s="524"/>
      <c r="E63" s="524"/>
      <c r="F63" s="524"/>
      <c r="G63" s="524"/>
      <c r="H63" s="524"/>
      <c r="I63" s="524"/>
    </row>
    <row r="64" spans="1:9" s="520" customFormat="1">
      <c r="A64" s="107"/>
      <c r="B64" s="523"/>
      <c r="C64" s="107"/>
      <c r="D64" s="524"/>
      <c r="E64" s="524"/>
      <c r="F64" s="524"/>
      <c r="G64" s="524"/>
      <c r="H64" s="524"/>
      <c r="I64" s="524"/>
    </row>
    <row r="65" spans="1:9" s="520" customFormat="1">
      <c r="A65" s="107"/>
      <c r="B65" s="523"/>
      <c r="C65" s="107"/>
      <c r="D65" s="524"/>
      <c r="E65" s="524"/>
      <c r="F65" s="524"/>
      <c r="G65" s="524"/>
      <c r="H65" s="524"/>
      <c r="I65" s="524"/>
    </row>
    <row r="66" spans="1:9" s="520" customFormat="1">
      <c r="A66" s="107"/>
      <c r="B66" s="523"/>
      <c r="C66" s="107"/>
      <c r="D66" s="524"/>
      <c r="E66" s="524"/>
      <c r="F66" s="524"/>
      <c r="G66" s="524"/>
      <c r="H66" s="524"/>
      <c r="I66" s="524"/>
    </row>
    <row r="67" spans="1:9" s="520" customFormat="1">
      <c r="A67" s="107"/>
      <c r="B67" s="523"/>
      <c r="C67" s="107"/>
      <c r="D67" s="524"/>
      <c r="E67" s="524"/>
      <c r="F67" s="524"/>
      <c r="G67" s="524"/>
      <c r="H67" s="524"/>
      <c r="I67" s="524"/>
    </row>
    <row r="68" spans="1:9" s="520" customFormat="1">
      <c r="A68" s="107"/>
      <c r="B68" s="523"/>
      <c r="C68" s="107"/>
      <c r="D68" s="524"/>
      <c r="E68" s="524"/>
      <c r="F68" s="524"/>
      <c r="G68" s="524"/>
      <c r="H68" s="524"/>
      <c r="I68" s="524"/>
    </row>
    <row r="69" spans="1:9" s="520" customFormat="1">
      <c r="A69" s="107"/>
      <c r="B69" s="523"/>
      <c r="C69" s="107"/>
      <c r="D69" s="524"/>
      <c r="E69" s="524"/>
      <c r="F69" s="524"/>
      <c r="G69" s="524"/>
      <c r="H69" s="524"/>
      <c r="I69" s="524"/>
    </row>
    <row r="70" spans="1:9" s="520" customFormat="1">
      <c r="A70" s="107"/>
      <c r="B70" s="523"/>
      <c r="C70" s="107"/>
      <c r="D70" s="524"/>
      <c r="E70" s="524"/>
      <c r="F70" s="524"/>
      <c r="G70" s="524"/>
      <c r="H70" s="524"/>
      <c r="I70" s="524"/>
    </row>
    <row r="71" spans="1:9" s="520" customFormat="1">
      <c r="A71" s="107"/>
      <c r="B71" s="523"/>
      <c r="C71" s="107"/>
      <c r="D71" s="524"/>
      <c r="E71" s="524"/>
      <c r="F71" s="524"/>
      <c r="G71" s="524"/>
      <c r="H71" s="524"/>
      <c r="I71" s="524"/>
    </row>
    <row r="72" spans="1:9" s="520" customFormat="1">
      <c r="A72" s="107"/>
      <c r="B72" s="523"/>
      <c r="C72" s="107"/>
      <c r="D72" s="524"/>
      <c r="E72" s="524"/>
      <c r="F72" s="524"/>
      <c r="G72" s="524"/>
      <c r="H72" s="524"/>
      <c r="I72" s="524"/>
    </row>
    <row r="73" spans="1:9" s="520" customFormat="1">
      <c r="A73" s="107"/>
      <c r="B73" s="523"/>
      <c r="C73" s="107"/>
      <c r="D73" s="524"/>
      <c r="E73" s="524"/>
      <c r="F73" s="524"/>
      <c r="G73" s="524"/>
      <c r="H73" s="524"/>
      <c r="I73" s="524"/>
    </row>
    <row r="74" spans="1:9" s="520" customFormat="1">
      <c r="A74" s="107"/>
      <c r="B74" s="523"/>
      <c r="C74" s="107"/>
      <c r="D74" s="524"/>
      <c r="E74" s="524"/>
      <c r="F74" s="524"/>
      <c r="G74" s="524"/>
      <c r="H74" s="524"/>
      <c r="I74" s="524"/>
    </row>
    <row r="75" spans="1:9" s="520" customFormat="1">
      <c r="A75" s="107"/>
      <c r="B75" s="523"/>
      <c r="C75" s="107"/>
      <c r="D75" s="524"/>
      <c r="E75" s="524"/>
      <c r="F75" s="524"/>
      <c r="G75" s="524"/>
      <c r="H75" s="524"/>
      <c r="I75" s="524"/>
    </row>
    <row r="76" spans="1:9" s="520" customFormat="1">
      <c r="A76" s="107"/>
      <c r="B76" s="523"/>
      <c r="C76" s="107"/>
      <c r="D76" s="524"/>
      <c r="E76" s="524"/>
      <c r="F76" s="524"/>
      <c r="G76" s="524"/>
      <c r="H76" s="524"/>
      <c r="I76" s="524"/>
    </row>
    <row r="77" spans="1:9" s="520" customFormat="1">
      <c r="A77" s="107"/>
      <c r="B77" s="523"/>
      <c r="C77" s="107"/>
      <c r="D77" s="524"/>
      <c r="E77" s="524"/>
      <c r="F77" s="524"/>
      <c r="G77" s="524"/>
      <c r="H77" s="524"/>
      <c r="I77" s="524"/>
    </row>
    <row r="78" spans="1:9" s="520" customFormat="1">
      <c r="A78" s="107"/>
      <c r="B78" s="523"/>
      <c r="C78" s="107"/>
      <c r="D78" s="524"/>
      <c r="E78" s="524"/>
      <c r="F78" s="524"/>
      <c r="G78" s="524"/>
      <c r="H78" s="524"/>
      <c r="I78" s="524"/>
    </row>
    <row r="79" spans="1:9" s="520" customFormat="1">
      <c r="A79" s="107"/>
      <c r="B79" s="523"/>
      <c r="C79" s="107"/>
      <c r="D79" s="524"/>
      <c r="E79" s="524"/>
      <c r="F79" s="524"/>
      <c r="G79" s="524"/>
      <c r="H79" s="524"/>
      <c r="I79" s="524"/>
    </row>
    <row r="80" spans="1:9" s="520" customFormat="1">
      <c r="A80" s="107"/>
      <c r="B80" s="523"/>
      <c r="C80" s="107"/>
      <c r="D80" s="524"/>
      <c r="E80" s="524"/>
      <c r="F80" s="524"/>
      <c r="G80" s="524"/>
      <c r="H80" s="524"/>
      <c r="I80" s="524"/>
    </row>
    <row r="81" spans="1:9" s="520" customFormat="1">
      <c r="A81" s="107"/>
      <c r="B81" s="523"/>
      <c r="C81" s="107"/>
      <c r="D81" s="524"/>
      <c r="E81" s="524"/>
      <c r="F81" s="524"/>
      <c r="G81" s="524"/>
      <c r="H81" s="524"/>
      <c r="I81" s="524"/>
    </row>
    <row r="82" spans="1:9" s="520" customFormat="1">
      <c r="A82" s="107"/>
      <c r="B82" s="523"/>
      <c r="C82" s="107"/>
      <c r="D82" s="524"/>
      <c r="E82" s="524"/>
      <c r="F82" s="524"/>
      <c r="G82" s="524"/>
      <c r="H82" s="524"/>
      <c r="I82" s="524"/>
    </row>
    <row r="83" spans="1:9" s="520" customFormat="1">
      <c r="A83" s="107"/>
      <c r="B83" s="523"/>
      <c r="C83" s="107"/>
      <c r="D83" s="524"/>
      <c r="E83" s="524"/>
      <c r="F83" s="524"/>
      <c r="G83" s="524"/>
      <c r="H83" s="524"/>
      <c r="I83" s="524"/>
    </row>
    <row r="84" spans="1:9" s="520" customFormat="1">
      <c r="A84" s="107"/>
      <c r="B84" s="523"/>
      <c r="C84" s="107"/>
      <c r="D84" s="524"/>
      <c r="E84" s="524"/>
      <c r="F84" s="524"/>
      <c r="G84" s="524"/>
      <c r="H84" s="524"/>
      <c r="I84" s="524"/>
    </row>
    <row r="85" spans="1:9" s="520" customFormat="1">
      <c r="A85" s="107"/>
      <c r="B85" s="523"/>
      <c r="C85" s="107"/>
      <c r="D85" s="524"/>
      <c r="E85" s="524"/>
      <c r="F85" s="524"/>
      <c r="G85" s="524"/>
      <c r="H85" s="524"/>
      <c r="I85" s="524"/>
    </row>
    <row r="86" spans="1:9" s="520" customFormat="1">
      <c r="A86" s="107"/>
      <c r="B86" s="523"/>
      <c r="C86" s="107"/>
      <c r="D86" s="524"/>
      <c r="E86" s="524"/>
      <c r="F86" s="524"/>
      <c r="G86" s="524"/>
      <c r="H86" s="524"/>
      <c r="I86" s="524"/>
    </row>
    <row r="87" spans="1:9" s="520" customFormat="1">
      <c r="A87" s="107"/>
      <c r="B87" s="523"/>
      <c r="C87" s="107"/>
      <c r="D87" s="524"/>
      <c r="E87" s="524"/>
      <c r="F87" s="524"/>
      <c r="G87" s="524"/>
      <c r="H87" s="524"/>
      <c r="I87" s="524"/>
    </row>
    <row r="88" spans="1:9" s="520" customFormat="1">
      <c r="A88" s="107"/>
      <c r="B88" s="523"/>
      <c r="C88" s="107"/>
      <c r="D88" s="524"/>
      <c r="E88" s="524"/>
      <c r="F88" s="524"/>
      <c r="G88" s="524"/>
      <c r="H88" s="524"/>
      <c r="I88" s="524"/>
    </row>
    <row r="89" spans="1:9" s="520" customFormat="1">
      <c r="A89" s="107"/>
      <c r="B89" s="523"/>
      <c r="C89" s="107"/>
      <c r="D89" s="524"/>
      <c r="E89" s="524"/>
      <c r="F89" s="524"/>
      <c r="G89" s="524"/>
      <c r="H89" s="524"/>
      <c r="I89" s="524"/>
    </row>
    <row r="90" spans="1:9" s="520" customFormat="1">
      <c r="A90" s="107"/>
      <c r="B90" s="523"/>
      <c r="C90" s="107"/>
      <c r="D90" s="524"/>
      <c r="E90" s="524"/>
      <c r="F90" s="524"/>
      <c r="G90" s="524"/>
      <c r="H90" s="524"/>
      <c r="I90" s="524"/>
    </row>
    <row r="91" spans="1:9" s="520" customFormat="1">
      <c r="A91" s="107"/>
      <c r="B91" s="523"/>
      <c r="C91" s="107"/>
      <c r="D91" s="524"/>
      <c r="E91" s="524"/>
      <c r="F91" s="524"/>
      <c r="G91" s="524"/>
      <c r="H91" s="524"/>
      <c r="I91" s="524"/>
    </row>
    <row r="92" spans="1:9" s="520" customFormat="1">
      <c r="A92" s="107"/>
      <c r="B92" s="523"/>
      <c r="C92" s="107"/>
      <c r="D92" s="524"/>
      <c r="E92" s="524"/>
      <c r="F92" s="524"/>
      <c r="G92" s="524"/>
      <c r="H92" s="524"/>
      <c r="I92" s="524"/>
    </row>
    <row r="93" spans="1:9" s="520" customFormat="1">
      <c r="A93" s="107"/>
      <c r="B93" s="523"/>
      <c r="C93" s="107"/>
      <c r="D93" s="524"/>
      <c r="E93" s="524"/>
      <c r="F93" s="524"/>
      <c r="G93" s="524"/>
      <c r="H93" s="524"/>
      <c r="I93" s="524"/>
    </row>
    <row r="94" spans="1:9" s="520" customFormat="1">
      <c r="A94" s="107"/>
      <c r="B94" s="523"/>
      <c r="C94" s="107"/>
      <c r="D94" s="524"/>
      <c r="E94" s="524"/>
      <c r="F94" s="524"/>
      <c r="G94" s="524"/>
      <c r="H94" s="524"/>
      <c r="I94" s="524"/>
    </row>
    <row r="95" spans="1:9" s="520" customFormat="1">
      <c r="A95" s="107"/>
      <c r="B95" s="523"/>
      <c r="C95" s="107"/>
      <c r="D95" s="524"/>
      <c r="E95" s="524"/>
      <c r="F95" s="524"/>
      <c r="G95" s="524"/>
      <c r="H95" s="524"/>
      <c r="I95" s="524"/>
    </row>
    <row r="96" spans="1:9" s="520" customFormat="1">
      <c r="A96" s="107"/>
      <c r="B96" s="523"/>
      <c r="C96" s="107"/>
      <c r="D96" s="524"/>
      <c r="E96" s="524"/>
      <c r="F96" s="524"/>
      <c r="G96" s="524"/>
      <c r="H96" s="524"/>
      <c r="I96" s="524"/>
    </row>
    <row r="97" spans="1:9" s="520" customFormat="1">
      <c r="A97" s="107"/>
      <c r="B97" s="523"/>
      <c r="C97" s="107"/>
      <c r="D97" s="524"/>
      <c r="E97" s="524"/>
      <c r="F97" s="524"/>
      <c r="G97" s="524"/>
      <c r="H97" s="524"/>
      <c r="I97" s="524"/>
    </row>
    <row r="98" spans="1:9" s="520" customFormat="1">
      <c r="A98" s="107"/>
      <c r="B98" s="523"/>
      <c r="C98" s="107"/>
      <c r="D98" s="524"/>
      <c r="E98" s="524"/>
      <c r="F98" s="524"/>
      <c r="G98" s="524"/>
      <c r="H98" s="524"/>
      <c r="I98" s="524"/>
    </row>
    <row r="99" spans="1:9" s="520" customFormat="1">
      <c r="A99" s="107"/>
      <c r="B99" s="523"/>
      <c r="C99" s="107"/>
      <c r="D99" s="524"/>
      <c r="E99" s="524"/>
      <c r="F99" s="524"/>
      <c r="G99" s="524"/>
      <c r="H99" s="524"/>
      <c r="I99" s="524"/>
    </row>
    <row r="100" spans="1:9" s="520" customFormat="1">
      <c r="A100" s="107"/>
      <c r="B100" s="523"/>
      <c r="C100" s="107"/>
      <c r="D100" s="524"/>
      <c r="E100" s="524"/>
      <c r="F100" s="524"/>
      <c r="G100" s="524"/>
      <c r="H100" s="524"/>
      <c r="I100" s="524"/>
    </row>
    <row r="101" spans="1:9" s="520" customFormat="1">
      <c r="A101" s="107"/>
      <c r="B101" s="523"/>
      <c r="C101" s="107"/>
      <c r="D101" s="524"/>
      <c r="E101" s="524"/>
      <c r="F101" s="524"/>
      <c r="G101" s="524"/>
      <c r="H101" s="524"/>
      <c r="I101" s="524"/>
    </row>
    <row r="102" spans="1:9" s="520" customFormat="1">
      <c r="A102" s="107"/>
      <c r="B102" s="523"/>
      <c r="C102" s="107"/>
      <c r="D102" s="524"/>
      <c r="E102" s="524"/>
      <c r="F102" s="524"/>
      <c r="G102" s="524"/>
      <c r="H102" s="524"/>
      <c r="I102" s="524"/>
    </row>
    <row r="103" spans="1:9" s="520" customFormat="1">
      <c r="A103" s="107"/>
      <c r="B103" s="523"/>
      <c r="C103" s="107"/>
      <c r="D103" s="524"/>
      <c r="E103" s="524"/>
      <c r="F103" s="524"/>
      <c r="G103" s="524"/>
      <c r="H103" s="524"/>
      <c r="I103" s="524"/>
    </row>
    <row r="104" spans="1:9" s="520" customFormat="1">
      <c r="A104" s="107"/>
      <c r="B104" s="523"/>
      <c r="C104" s="107"/>
      <c r="D104" s="524"/>
      <c r="E104" s="524"/>
      <c r="F104" s="524"/>
      <c r="G104" s="524"/>
      <c r="H104" s="524"/>
      <c r="I104" s="524"/>
    </row>
    <row r="105" spans="1:9" s="520" customFormat="1">
      <c r="A105" s="107"/>
      <c r="B105" s="523"/>
      <c r="C105" s="107"/>
      <c r="D105" s="524"/>
      <c r="E105" s="524"/>
      <c r="F105" s="524"/>
      <c r="G105" s="524"/>
      <c r="H105" s="524"/>
      <c r="I105" s="524"/>
    </row>
    <row r="106" spans="1:9" s="520" customFormat="1">
      <c r="A106" s="107"/>
      <c r="B106" s="523"/>
      <c r="C106" s="107"/>
      <c r="D106" s="524"/>
      <c r="E106" s="524"/>
      <c r="F106" s="524"/>
      <c r="G106" s="524"/>
      <c r="H106" s="524"/>
      <c r="I106" s="524"/>
    </row>
    <row r="107" spans="1:9" s="520" customFormat="1">
      <c r="A107" s="107"/>
      <c r="B107" s="523"/>
      <c r="C107" s="107"/>
      <c r="D107" s="524"/>
      <c r="E107" s="524"/>
      <c r="F107" s="524"/>
      <c r="G107" s="524"/>
      <c r="H107" s="524"/>
      <c r="I107" s="524"/>
    </row>
    <row r="108" spans="1:9" s="520" customFormat="1">
      <c r="A108" s="107"/>
      <c r="B108" s="523"/>
      <c r="C108" s="107"/>
      <c r="D108" s="524"/>
      <c r="E108" s="524"/>
      <c r="F108" s="524"/>
      <c r="G108" s="524"/>
      <c r="H108" s="524"/>
      <c r="I108" s="524"/>
    </row>
    <row r="109" spans="1:9" s="520" customFormat="1">
      <c r="A109" s="107"/>
      <c r="B109" s="523"/>
      <c r="C109" s="107"/>
      <c r="D109" s="524"/>
      <c r="E109" s="524"/>
      <c r="F109" s="524"/>
      <c r="G109" s="524"/>
      <c r="H109" s="524"/>
      <c r="I109" s="524"/>
    </row>
    <row r="110" spans="1:9" s="520" customFormat="1">
      <c r="A110" s="107"/>
      <c r="B110" s="523"/>
      <c r="C110" s="107"/>
      <c r="D110" s="524"/>
      <c r="E110" s="524"/>
      <c r="F110" s="524"/>
      <c r="G110" s="524"/>
      <c r="H110" s="524"/>
      <c r="I110" s="524"/>
    </row>
    <row r="111" spans="1:9" s="520" customFormat="1">
      <c r="A111" s="107"/>
      <c r="B111" s="523"/>
      <c r="C111" s="107"/>
      <c r="D111" s="524"/>
      <c r="E111" s="524"/>
      <c r="F111" s="524"/>
      <c r="G111" s="524"/>
      <c r="H111" s="524"/>
      <c r="I111" s="524"/>
    </row>
    <row r="112" spans="1:9" s="520" customFormat="1">
      <c r="A112" s="107"/>
      <c r="B112" s="523"/>
      <c r="C112" s="107"/>
      <c r="D112" s="524"/>
      <c r="E112" s="524"/>
      <c r="F112" s="524"/>
      <c r="G112" s="524"/>
      <c r="H112" s="524"/>
      <c r="I112" s="524"/>
    </row>
    <row r="113" spans="1:9" s="520" customFormat="1">
      <c r="A113" s="107"/>
      <c r="B113" s="523"/>
      <c r="C113" s="107"/>
      <c r="D113" s="524"/>
      <c r="E113" s="524"/>
      <c r="F113" s="524"/>
      <c r="G113" s="524"/>
      <c r="H113" s="524"/>
      <c r="I113" s="524"/>
    </row>
    <row r="114" spans="1:9" s="520" customFormat="1">
      <c r="A114" s="107"/>
      <c r="B114" s="523"/>
      <c r="C114" s="107"/>
      <c r="D114" s="524"/>
      <c r="E114" s="524"/>
      <c r="F114" s="524"/>
      <c r="G114" s="524"/>
      <c r="H114" s="524"/>
      <c r="I114" s="524"/>
    </row>
    <row r="115" spans="1:9" s="520" customFormat="1">
      <c r="A115" s="107"/>
      <c r="B115" s="523"/>
      <c r="C115" s="107"/>
      <c r="D115" s="524"/>
      <c r="E115" s="524"/>
      <c r="F115" s="524"/>
      <c r="G115" s="524"/>
      <c r="H115" s="524"/>
      <c r="I115" s="524"/>
    </row>
    <row r="116" spans="1:9" s="520" customFormat="1">
      <c r="A116" s="107"/>
      <c r="B116" s="523"/>
      <c r="C116" s="107"/>
      <c r="D116" s="524"/>
      <c r="E116" s="524"/>
      <c r="F116" s="524"/>
      <c r="G116" s="524"/>
      <c r="H116" s="524"/>
      <c r="I116" s="524"/>
    </row>
    <row r="117" spans="1:9" s="520" customFormat="1">
      <c r="A117" s="107"/>
      <c r="B117" s="523"/>
      <c r="C117" s="107"/>
      <c r="D117" s="524"/>
      <c r="E117" s="524"/>
      <c r="F117" s="524"/>
      <c r="G117" s="524"/>
      <c r="H117" s="524"/>
      <c r="I117" s="524"/>
    </row>
    <row r="118" spans="1:9" s="520" customFormat="1">
      <c r="A118" s="107"/>
      <c r="B118" s="523"/>
      <c r="C118" s="107"/>
      <c r="D118" s="524"/>
      <c r="E118" s="524"/>
      <c r="F118" s="524"/>
      <c r="G118" s="524"/>
      <c r="H118" s="524"/>
      <c r="I118" s="524"/>
    </row>
    <row r="119" spans="1:9" s="520" customFormat="1">
      <c r="A119" s="107"/>
      <c r="B119" s="523"/>
      <c r="C119" s="107"/>
      <c r="D119" s="524"/>
      <c r="E119" s="524"/>
      <c r="F119" s="524"/>
      <c r="G119" s="524"/>
      <c r="H119" s="524"/>
      <c r="I119" s="524"/>
    </row>
    <row r="120" spans="1:9">
      <c r="D120" s="524"/>
      <c r="E120" s="524"/>
      <c r="F120" s="524"/>
      <c r="G120" s="524"/>
      <c r="H120" s="524"/>
      <c r="I120" s="524"/>
    </row>
    <row r="121" spans="1:9">
      <c r="D121" s="524"/>
      <c r="E121" s="524"/>
      <c r="F121" s="524"/>
      <c r="G121" s="524"/>
      <c r="H121" s="524"/>
      <c r="I121" s="524"/>
    </row>
    <row r="122" spans="1:9">
      <c r="D122" s="524"/>
      <c r="E122" s="524"/>
      <c r="F122" s="524"/>
      <c r="G122" s="524"/>
      <c r="H122" s="524"/>
      <c r="I122" s="524"/>
    </row>
    <row r="123" spans="1:9">
      <c r="D123" s="524"/>
      <c r="E123" s="524"/>
      <c r="F123" s="524"/>
      <c r="G123" s="524"/>
      <c r="H123" s="524"/>
      <c r="I123" s="524"/>
    </row>
    <row r="124" spans="1:9">
      <c r="D124" s="524"/>
      <c r="E124" s="524"/>
      <c r="F124" s="524"/>
      <c r="G124" s="524"/>
      <c r="H124" s="524"/>
      <c r="I124" s="524"/>
    </row>
    <row r="125" spans="1:9">
      <c r="D125" s="524"/>
      <c r="E125" s="524"/>
      <c r="F125" s="524"/>
      <c r="G125" s="524"/>
      <c r="H125" s="524"/>
      <c r="I125" s="524"/>
    </row>
    <row r="126" spans="1:9">
      <c r="D126" s="524"/>
      <c r="E126" s="524"/>
      <c r="F126" s="524"/>
      <c r="G126" s="524"/>
      <c r="H126" s="524"/>
      <c r="I126" s="524"/>
    </row>
    <row r="127" spans="1:9">
      <c r="D127" s="524"/>
      <c r="E127" s="524"/>
      <c r="F127" s="524"/>
      <c r="G127" s="524"/>
      <c r="H127" s="524"/>
      <c r="I127" s="524"/>
    </row>
    <row r="128" spans="1:9">
      <c r="D128" s="524"/>
      <c r="E128" s="524"/>
      <c r="F128" s="524"/>
      <c r="G128" s="524"/>
      <c r="H128" s="524"/>
      <c r="I128" s="524"/>
    </row>
    <row r="129" spans="4:9">
      <c r="D129" s="524"/>
      <c r="E129" s="524"/>
      <c r="F129" s="524"/>
      <c r="G129" s="524"/>
      <c r="H129" s="524"/>
      <c r="I129" s="524"/>
    </row>
    <row r="130" spans="4:9">
      <c r="D130" s="524"/>
      <c r="E130" s="524"/>
      <c r="F130" s="524"/>
      <c r="G130" s="524"/>
      <c r="H130" s="524"/>
      <c r="I130" s="524"/>
    </row>
    <row r="131" spans="4:9">
      <c r="D131" s="524"/>
      <c r="E131" s="524"/>
      <c r="F131" s="524"/>
      <c r="G131" s="524"/>
      <c r="H131" s="524"/>
      <c r="I131" s="524"/>
    </row>
    <row r="132" spans="4:9">
      <c r="D132" s="524"/>
      <c r="E132" s="524"/>
      <c r="F132" s="524"/>
      <c r="G132" s="524"/>
      <c r="H132" s="524"/>
      <c r="I132" s="524"/>
    </row>
    <row r="133" spans="4:9">
      <c r="D133" s="524"/>
      <c r="E133" s="524"/>
      <c r="F133" s="524"/>
      <c r="G133" s="524"/>
      <c r="H133" s="524"/>
      <c r="I133" s="524"/>
    </row>
    <row r="134" spans="4:9">
      <c r="D134" s="524"/>
      <c r="E134" s="524"/>
      <c r="F134" s="524"/>
      <c r="G134" s="524"/>
      <c r="H134" s="524"/>
      <c r="I134" s="524"/>
    </row>
    <row r="135" spans="4:9">
      <c r="D135" s="524"/>
      <c r="E135" s="524"/>
      <c r="F135" s="524"/>
      <c r="G135" s="524"/>
      <c r="H135" s="524"/>
      <c r="I135" s="524"/>
    </row>
    <row r="136" spans="4:9">
      <c r="D136" s="524"/>
      <c r="E136" s="524"/>
      <c r="F136" s="524"/>
      <c r="G136" s="524"/>
      <c r="H136" s="524"/>
      <c r="I136" s="524"/>
    </row>
    <row r="137" spans="4:9">
      <c r="D137" s="524"/>
      <c r="E137" s="524"/>
      <c r="F137" s="524"/>
      <c r="G137" s="524"/>
      <c r="H137" s="524"/>
      <c r="I137" s="524"/>
    </row>
    <row r="138" spans="4:9">
      <c r="D138" s="524"/>
      <c r="E138" s="524"/>
      <c r="F138" s="524"/>
      <c r="G138" s="524"/>
      <c r="H138" s="524"/>
      <c r="I138" s="524"/>
    </row>
    <row r="139" spans="4:9">
      <c r="D139" s="524"/>
      <c r="E139" s="524"/>
      <c r="F139" s="524"/>
      <c r="G139" s="524"/>
      <c r="H139" s="524"/>
      <c r="I139" s="524"/>
    </row>
    <row r="140" spans="4:9">
      <c r="D140" s="524"/>
      <c r="E140" s="524"/>
      <c r="F140" s="524"/>
      <c r="G140" s="524"/>
      <c r="H140" s="524"/>
      <c r="I140" s="524"/>
    </row>
    <row r="141" spans="4:9">
      <c r="D141" s="524"/>
      <c r="E141" s="524"/>
      <c r="F141" s="524"/>
      <c r="G141" s="524"/>
      <c r="H141" s="524"/>
      <c r="I141" s="524"/>
    </row>
    <row r="142" spans="4:9">
      <c r="D142" s="524"/>
      <c r="E142" s="524"/>
      <c r="F142" s="524"/>
      <c r="G142" s="524"/>
      <c r="H142" s="524"/>
      <c r="I142" s="524"/>
    </row>
    <row r="143" spans="4:9">
      <c r="D143" s="524"/>
      <c r="E143" s="524"/>
      <c r="F143" s="524"/>
      <c r="G143" s="524"/>
      <c r="H143" s="524"/>
      <c r="I143" s="524"/>
    </row>
    <row r="144" spans="4:9">
      <c r="D144" s="524"/>
      <c r="E144" s="524"/>
      <c r="F144" s="524"/>
      <c r="G144" s="524"/>
      <c r="H144" s="524"/>
      <c r="I144" s="524"/>
    </row>
    <row r="145" spans="4:9">
      <c r="D145" s="524"/>
      <c r="E145" s="524"/>
      <c r="F145" s="524"/>
      <c r="G145" s="524"/>
      <c r="H145" s="524"/>
      <c r="I145" s="524"/>
    </row>
    <row r="146" spans="4:9">
      <c r="D146" s="524"/>
      <c r="E146" s="524"/>
      <c r="F146" s="524"/>
      <c r="G146" s="524"/>
      <c r="H146" s="524"/>
      <c r="I146" s="524"/>
    </row>
    <row r="147" spans="4:9">
      <c r="D147" s="524"/>
      <c r="E147" s="524"/>
      <c r="F147" s="524"/>
      <c r="G147" s="524"/>
      <c r="H147" s="524"/>
      <c r="I147" s="524"/>
    </row>
    <row r="148" spans="4:9">
      <c r="D148" s="524"/>
      <c r="E148" s="524"/>
      <c r="F148" s="524"/>
      <c r="G148" s="524"/>
      <c r="H148" s="524"/>
      <c r="I148" s="524"/>
    </row>
    <row r="149" spans="4:9">
      <c r="D149" s="524"/>
      <c r="E149" s="524"/>
      <c r="F149" s="524"/>
      <c r="G149" s="524"/>
      <c r="H149" s="524"/>
      <c r="I149" s="524"/>
    </row>
    <row r="150" spans="4:9">
      <c r="D150" s="524"/>
      <c r="E150" s="524"/>
      <c r="F150" s="524"/>
      <c r="G150" s="524"/>
      <c r="H150" s="524"/>
      <c r="I150" s="524"/>
    </row>
    <row r="151" spans="4:9">
      <c r="D151" s="524"/>
      <c r="E151" s="524"/>
      <c r="F151" s="524"/>
      <c r="G151" s="524"/>
      <c r="H151" s="524"/>
      <c r="I151" s="524"/>
    </row>
    <row r="152" spans="4:9">
      <c r="D152" s="524"/>
      <c r="E152" s="524"/>
      <c r="F152" s="524"/>
      <c r="G152" s="524"/>
      <c r="H152" s="524"/>
      <c r="I152" s="524"/>
    </row>
    <row r="153" spans="4:9">
      <c r="D153" s="524"/>
      <c r="E153" s="524"/>
      <c r="F153" s="524"/>
      <c r="G153" s="524"/>
      <c r="H153" s="524"/>
      <c r="I153" s="524"/>
    </row>
    <row r="154" spans="4:9">
      <c r="D154" s="524"/>
      <c r="E154" s="524"/>
      <c r="F154" s="524"/>
      <c r="G154" s="524"/>
      <c r="H154" s="524"/>
      <c r="I154" s="524"/>
    </row>
    <row r="155" spans="4:9">
      <c r="D155" s="524"/>
      <c r="E155" s="524"/>
      <c r="F155" s="524"/>
      <c r="G155" s="524"/>
      <c r="H155" s="524"/>
      <c r="I155" s="524"/>
    </row>
    <row r="156" spans="4:9">
      <c r="D156" s="524"/>
      <c r="E156" s="524"/>
      <c r="F156" s="524"/>
      <c r="G156" s="524"/>
      <c r="H156" s="524"/>
      <c r="I156" s="524"/>
    </row>
    <row r="157" spans="4:9">
      <c r="D157" s="524"/>
      <c r="E157" s="524"/>
      <c r="F157" s="524"/>
      <c r="G157" s="524"/>
      <c r="H157" s="524"/>
      <c r="I157" s="524"/>
    </row>
    <row r="158" spans="4:9">
      <c r="D158" s="524"/>
      <c r="E158" s="524"/>
      <c r="F158" s="524"/>
      <c r="G158" s="524"/>
      <c r="H158" s="524"/>
      <c r="I158" s="524"/>
    </row>
    <row r="159" spans="4:9">
      <c r="D159" s="524"/>
      <c r="E159" s="524"/>
      <c r="F159" s="524"/>
      <c r="G159" s="524"/>
      <c r="H159" s="524"/>
      <c r="I159" s="524"/>
    </row>
    <row r="160" spans="4:9">
      <c r="D160" s="524"/>
      <c r="E160" s="524"/>
      <c r="F160" s="524"/>
      <c r="G160" s="524"/>
      <c r="H160" s="524"/>
      <c r="I160" s="524"/>
    </row>
    <row r="161" spans="4:9">
      <c r="D161" s="524"/>
      <c r="E161" s="524"/>
      <c r="F161" s="524"/>
      <c r="G161" s="524"/>
      <c r="H161" s="524"/>
      <c r="I161" s="524"/>
    </row>
    <row r="162" spans="4:9">
      <c r="D162" s="524"/>
      <c r="E162" s="524"/>
      <c r="F162" s="524"/>
      <c r="G162" s="524"/>
      <c r="H162" s="524"/>
      <c r="I162" s="524"/>
    </row>
    <row r="163" spans="4:9">
      <c r="D163" s="524"/>
      <c r="E163" s="524"/>
      <c r="F163" s="524"/>
      <c r="G163" s="524"/>
      <c r="H163" s="524"/>
      <c r="I163" s="524"/>
    </row>
    <row r="164" spans="4:9">
      <c r="D164" s="524"/>
      <c r="E164" s="524"/>
      <c r="F164" s="524"/>
      <c r="G164" s="524"/>
      <c r="H164" s="524"/>
      <c r="I164" s="524"/>
    </row>
    <row r="165" spans="4:9">
      <c r="D165" s="524"/>
      <c r="E165" s="524"/>
      <c r="F165" s="524"/>
      <c r="G165" s="524"/>
      <c r="H165" s="524"/>
      <c r="I165" s="524"/>
    </row>
    <row r="166" spans="4:9">
      <c r="D166" s="524"/>
      <c r="E166" s="524"/>
      <c r="F166" s="524"/>
      <c r="G166" s="524"/>
      <c r="H166" s="524"/>
      <c r="I166" s="524"/>
    </row>
    <row r="167" spans="4:9">
      <c r="D167" s="524"/>
      <c r="E167" s="524"/>
      <c r="F167" s="524"/>
      <c r="G167" s="524"/>
      <c r="H167" s="524"/>
      <c r="I167" s="524"/>
    </row>
    <row r="168" spans="4:9">
      <c r="D168" s="524"/>
      <c r="E168" s="524"/>
      <c r="F168" s="524"/>
      <c r="G168" s="524"/>
      <c r="H168" s="524"/>
      <c r="I168" s="524"/>
    </row>
    <row r="169" spans="4:9">
      <c r="D169" s="524"/>
      <c r="E169" s="524"/>
      <c r="F169" s="524"/>
      <c r="G169" s="524"/>
      <c r="H169" s="524"/>
      <c r="I169" s="524"/>
    </row>
    <row r="170" spans="4:9">
      <c r="D170" s="524"/>
      <c r="E170" s="524"/>
      <c r="F170" s="524"/>
      <c r="G170" s="524"/>
      <c r="H170" s="524"/>
      <c r="I170" s="524"/>
    </row>
    <row r="171" spans="4:9">
      <c r="D171" s="524"/>
      <c r="E171" s="524"/>
      <c r="F171" s="524"/>
      <c r="G171" s="524"/>
      <c r="H171" s="524"/>
      <c r="I171" s="524"/>
    </row>
    <row r="172" spans="4:9">
      <c r="D172" s="524"/>
      <c r="E172" s="524"/>
      <c r="F172" s="524"/>
      <c r="G172" s="524"/>
      <c r="H172" s="524"/>
      <c r="I172" s="524"/>
    </row>
    <row r="173" spans="4:9">
      <c r="D173" s="524"/>
      <c r="E173" s="524"/>
      <c r="F173" s="524"/>
      <c r="G173" s="524"/>
      <c r="H173" s="524"/>
      <c r="I173" s="524"/>
    </row>
    <row r="174" spans="4:9">
      <c r="D174" s="524"/>
      <c r="E174" s="524"/>
      <c r="F174" s="524"/>
      <c r="G174" s="524"/>
      <c r="H174" s="524"/>
      <c r="I174" s="524"/>
    </row>
    <row r="175" spans="4:9">
      <c r="D175" s="524"/>
      <c r="E175" s="524"/>
      <c r="F175" s="524"/>
      <c r="G175" s="524"/>
      <c r="H175" s="524"/>
      <c r="I175" s="524"/>
    </row>
    <row r="176" spans="4:9">
      <c r="D176" s="524"/>
      <c r="E176" s="524"/>
      <c r="F176" s="524"/>
      <c r="G176" s="524"/>
      <c r="H176" s="524"/>
      <c r="I176" s="524"/>
    </row>
    <row r="177" spans="4:9">
      <c r="D177" s="524"/>
      <c r="E177" s="524"/>
      <c r="F177" s="524"/>
      <c r="G177" s="524"/>
      <c r="H177" s="524"/>
      <c r="I177" s="524"/>
    </row>
    <row r="178" spans="4:9">
      <c r="D178" s="524"/>
      <c r="E178" s="524"/>
      <c r="F178" s="524"/>
      <c r="G178" s="524"/>
      <c r="H178" s="524"/>
      <c r="I178" s="524"/>
    </row>
    <row r="179" spans="4:9">
      <c r="D179" s="524"/>
      <c r="E179" s="524"/>
      <c r="F179" s="524"/>
      <c r="G179" s="524"/>
      <c r="H179" s="524"/>
      <c r="I179" s="524"/>
    </row>
    <row r="180" spans="4:9">
      <c r="D180" s="524"/>
      <c r="E180" s="524"/>
      <c r="F180" s="524"/>
      <c r="G180" s="524"/>
      <c r="H180" s="524"/>
      <c r="I180" s="524"/>
    </row>
    <row r="181" spans="4:9">
      <c r="D181" s="524"/>
      <c r="E181" s="524"/>
      <c r="F181" s="524"/>
      <c r="G181" s="524"/>
      <c r="H181" s="524"/>
      <c r="I181" s="524"/>
    </row>
    <row r="182" spans="4:9">
      <c r="D182" s="524"/>
      <c r="E182" s="524"/>
      <c r="F182" s="524"/>
      <c r="G182" s="524"/>
      <c r="H182" s="524"/>
      <c r="I182" s="524"/>
    </row>
    <row r="183" spans="4:9">
      <c r="D183" s="524"/>
      <c r="E183" s="524"/>
      <c r="F183" s="524"/>
      <c r="G183" s="524"/>
      <c r="H183" s="524"/>
      <c r="I183" s="524"/>
    </row>
    <row r="184" spans="4:9">
      <c r="D184" s="524"/>
      <c r="E184" s="524"/>
      <c r="F184" s="524"/>
      <c r="G184" s="524"/>
      <c r="H184" s="524"/>
      <c r="I184" s="524"/>
    </row>
    <row r="185" spans="4:9">
      <c r="D185" s="524"/>
      <c r="E185" s="524"/>
      <c r="F185" s="524"/>
      <c r="G185" s="524"/>
      <c r="H185" s="524"/>
      <c r="I185" s="524"/>
    </row>
    <row r="186" spans="4:9">
      <c r="D186" s="524"/>
      <c r="E186" s="524"/>
      <c r="F186" s="524"/>
      <c r="G186" s="524"/>
      <c r="H186" s="524"/>
      <c r="I186" s="524"/>
    </row>
    <row r="187" spans="4:9">
      <c r="D187" s="524"/>
      <c r="E187" s="524"/>
      <c r="F187" s="524"/>
      <c r="G187" s="524"/>
      <c r="H187" s="524"/>
      <c r="I187" s="524"/>
    </row>
    <row r="188" spans="4:9">
      <c r="D188" s="524"/>
      <c r="E188" s="524"/>
      <c r="F188" s="524"/>
      <c r="G188" s="524"/>
      <c r="H188" s="524"/>
      <c r="I188" s="524"/>
    </row>
    <row r="189" spans="4:9">
      <c r="D189" s="524"/>
      <c r="E189" s="524"/>
      <c r="F189" s="524"/>
      <c r="G189" s="524"/>
      <c r="H189" s="524"/>
      <c r="I189" s="524"/>
    </row>
    <row r="190" spans="4:9">
      <c r="D190" s="524"/>
      <c r="E190" s="524"/>
      <c r="F190" s="524"/>
      <c r="G190" s="524"/>
      <c r="H190" s="524"/>
      <c r="I190" s="524"/>
    </row>
    <row r="191" spans="4:9">
      <c r="D191" s="524"/>
      <c r="E191" s="524"/>
      <c r="F191" s="524"/>
      <c r="G191" s="524"/>
      <c r="H191" s="524"/>
      <c r="I191" s="524"/>
    </row>
    <row r="192" spans="4:9">
      <c r="D192" s="524"/>
      <c r="E192" s="524"/>
      <c r="F192" s="524"/>
      <c r="G192" s="524"/>
      <c r="H192" s="524"/>
      <c r="I192" s="524"/>
    </row>
    <row r="193" spans="4:9">
      <c r="D193" s="524"/>
      <c r="E193" s="524"/>
      <c r="F193" s="524"/>
      <c r="G193" s="524"/>
      <c r="H193" s="524"/>
      <c r="I193" s="524"/>
    </row>
    <row r="194" spans="4:9">
      <c r="D194" s="524"/>
      <c r="E194" s="524"/>
      <c r="F194" s="524"/>
      <c r="G194" s="524"/>
      <c r="H194" s="524"/>
      <c r="I194" s="524"/>
    </row>
    <row r="195" spans="4:9">
      <c r="D195" s="524"/>
      <c r="E195" s="524"/>
      <c r="F195" s="524"/>
      <c r="G195" s="524"/>
      <c r="H195" s="524"/>
      <c r="I195" s="524"/>
    </row>
    <row r="196" spans="4:9">
      <c r="D196" s="524"/>
      <c r="E196" s="524"/>
      <c r="F196" s="524"/>
      <c r="G196" s="524"/>
      <c r="H196" s="524"/>
      <c r="I196" s="524"/>
    </row>
    <row r="197" spans="4:9">
      <c r="D197" s="524"/>
      <c r="E197" s="524"/>
      <c r="F197" s="524"/>
      <c r="G197" s="524"/>
      <c r="H197" s="524"/>
      <c r="I197" s="524"/>
    </row>
    <row r="198" spans="4:9">
      <c r="D198" s="524"/>
      <c r="E198" s="524"/>
      <c r="F198" s="524"/>
      <c r="G198" s="524"/>
      <c r="H198" s="524"/>
      <c r="I198" s="524"/>
    </row>
    <row r="199" spans="4:9">
      <c r="D199" s="524"/>
      <c r="E199" s="524"/>
      <c r="F199" s="524"/>
      <c r="G199" s="524"/>
      <c r="H199" s="524"/>
      <c r="I199" s="524"/>
    </row>
    <row r="200" spans="4:9">
      <c r="D200" s="524"/>
      <c r="E200" s="524"/>
      <c r="F200" s="524"/>
      <c r="G200" s="524"/>
      <c r="H200" s="524"/>
      <c r="I200" s="524"/>
    </row>
    <row r="201" spans="4:9">
      <c r="D201" s="524"/>
      <c r="E201" s="524"/>
      <c r="F201" s="524"/>
      <c r="G201" s="524"/>
      <c r="H201" s="524"/>
      <c r="I201" s="524"/>
    </row>
    <row r="202" spans="4:9">
      <c r="D202" s="524"/>
      <c r="E202" s="524"/>
      <c r="F202" s="524"/>
      <c r="G202" s="524"/>
      <c r="H202" s="524"/>
      <c r="I202" s="524"/>
    </row>
    <row r="203" spans="4:9">
      <c r="D203" s="524"/>
      <c r="E203" s="524"/>
      <c r="F203" s="524"/>
      <c r="G203" s="524"/>
      <c r="H203" s="524"/>
      <c r="I203" s="524"/>
    </row>
    <row r="204" spans="4:9">
      <c r="D204" s="524"/>
      <c r="E204" s="524"/>
      <c r="F204" s="524"/>
      <c r="G204" s="524"/>
      <c r="H204" s="524"/>
      <c r="I204" s="524"/>
    </row>
    <row r="205" spans="4:9">
      <c r="D205" s="524"/>
      <c r="E205" s="524"/>
      <c r="F205" s="524"/>
      <c r="G205" s="524"/>
      <c r="H205" s="524"/>
      <c r="I205" s="524"/>
    </row>
    <row r="206" spans="4:9">
      <c r="D206" s="524"/>
      <c r="E206" s="524"/>
      <c r="F206" s="524"/>
      <c r="G206" s="524"/>
      <c r="H206" s="524"/>
      <c r="I206" s="524"/>
    </row>
    <row r="207" spans="4:9">
      <c r="D207" s="524"/>
      <c r="E207" s="524"/>
      <c r="F207" s="524"/>
      <c r="G207" s="524"/>
      <c r="H207" s="524"/>
      <c r="I207" s="524"/>
    </row>
    <row r="208" spans="4:9">
      <c r="D208" s="524"/>
      <c r="E208" s="524"/>
      <c r="F208" s="524"/>
      <c r="G208" s="524"/>
      <c r="H208" s="524"/>
      <c r="I208" s="524"/>
    </row>
    <row r="209" spans="4:9">
      <c r="D209" s="524"/>
      <c r="E209" s="524"/>
      <c r="F209" s="524"/>
      <c r="G209" s="524"/>
      <c r="H209" s="524"/>
      <c r="I209" s="524"/>
    </row>
    <row r="210" spans="4:9">
      <c r="D210" s="524"/>
      <c r="E210" s="524"/>
      <c r="F210" s="524"/>
      <c r="G210" s="524"/>
      <c r="H210" s="524"/>
      <c r="I210" s="524"/>
    </row>
    <row r="211" spans="4:9">
      <c r="D211" s="524"/>
      <c r="E211" s="524"/>
      <c r="F211" s="524"/>
      <c r="G211" s="524"/>
      <c r="H211" s="524"/>
      <c r="I211" s="524"/>
    </row>
    <row r="212" spans="4:9">
      <c r="D212" s="524"/>
      <c r="E212" s="524"/>
      <c r="F212" s="524"/>
      <c r="G212" s="524"/>
      <c r="H212" s="524"/>
      <c r="I212" s="524"/>
    </row>
    <row r="213" spans="4:9">
      <c r="D213" s="524"/>
      <c r="E213" s="524"/>
      <c r="F213" s="524"/>
      <c r="G213" s="524"/>
      <c r="H213" s="524"/>
      <c r="I213" s="524"/>
    </row>
    <row r="214" spans="4:9">
      <c r="D214" s="524"/>
      <c r="E214" s="524"/>
      <c r="F214" s="524"/>
      <c r="G214" s="524"/>
      <c r="H214" s="524"/>
      <c r="I214" s="524"/>
    </row>
    <row r="215" spans="4:9">
      <c r="D215" s="524"/>
      <c r="E215" s="524"/>
      <c r="F215" s="524"/>
      <c r="G215" s="524"/>
      <c r="H215" s="524"/>
      <c r="I215" s="524"/>
    </row>
    <row r="216" spans="4:9">
      <c r="D216" s="524"/>
      <c r="E216" s="524"/>
      <c r="F216" s="524"/>
      <c r="G216" s="524"/>
      <c r="H216" s="524"/>
      <c r="I216" s="524"/>
    </row>
    <row r="217" spans="4:9">
      <c r="D217" s="524"/>
      <c r="E217" s="524"/>
      <c r="F217" s="524"/>
      <c r="G217" s="524"/>
      <c r="H217" s="524"/>
      <c r="I217" s="524"/>
    </row>
    <row r="218" spans="4:9">
      <c r="D218" s="524"/>
      <c r="E218" s="524"/>
      <c r="F218" s="524"/>
      <c r="G218" s="524"/>
      <c r="H218" s="524"/>
      <c r="I218" s="524"/>
    </row>
    <row r="219" spans="4:9">
      <c r="D219" s="524"/>
      <c r="E219" s="524"/>
      <c r="F219" s="524"/>
      <c r="G219" s="524"/>
      <c r="H219" s="524"/>
      <c r="I219" s="524"/>
    </row>
    <row r="220" spans="4:9">
      <c r="D220" s="524"/>
      <c r="E220" s="524"/>
      <c r="F220" s="524"/>
      <c r="G220" s="524"/>
      <c r="H220" s="524"/>
      <c r="I220" s="524"/>
    </row>
    <row r="221" spans="4:9">
      <c r="D221" s="524"/>
      <c r="E221" s="524"/>
      <c r="F221" s="524"/>
      <c r="G221" s="524"/>
      <c r="H221" s="524"/>
      <c r="I221" s="524"/>
    </row>
    <row r="222" spans="4:9">
      <c r="D222" s="524"/>
      <c r="E222" s="524"/>
      <c r="F222" s="524"/>
      <c r="G222" s="524"/>
      <c r="H222" s="524"/>
      <c r="I222" s="524"/>
    </row>
    <row r="223" spans="4:9">
      <c r="D223" s="524"/>
      <c r="E223" s="524"/>
      <c r="F223" s="524"/>
      <c r="G223" s="524"/>
      <c r="H223" s="524"/>
      <c r="I223" s="524"/>
    </row>
    <row r="224" spans="4:9">
      <c r="D224" s="524"/>
      <c r="E224" s="524"/>
      <c r="F224" s="524"/>
      <c r="G224" s="524"/>
      <c r="H224" s="524"/>
      <c r="I224" s="524"/>
    </row>
    <row r="225" spans="4:9">
      <c r="D225" s="524"/>
      <c r="E225" s="524"/>
      <c r="F225" s="524"/>
      <c r="G225" s="524"/>
      <c r="H225" s="524"/>
      <c r="I225" s="524"/>
    </row>
    <row r="226" spans="4:9">
      <c r="D226" s="524"/>
      <c r="E226" s="524"/>
      <c r="F226" s="524"/>
      <c r="G226" s="524"/>
      <c r="H226" s="524"/>
      <c r="I226" s="524"/>
    </row>
    <row r="227" spans="4:9">
      <c r="D227" s="524"/>
      <c r="E227" s="524"/>
      <c r="F227" s="524"/>
      <c r="G227" s="524"/>
      <c r="H227" s="524"/>
      <c r="I227" s="524"/>
    </row>
    <row r="228" spans="4:9">
      <c r="D228" s="524"/>
      <c r="E228" s="524"/>
      <c r="F228" s="524"/>
      <c r="G228" s="524"/>
      <c r="H228" s="524"/>
      <c r="I228" s="524"/>
    </row>
    <row r="229" spans="4:9">
      <c r="D229" s="524"/>
      <c r="E229" s="524"/>
      <c r="F229" s="524"/>
      <c r="G229" s="524"/>
      <c r="H229" s="524"/>
      <c r="I229" s="524"/>
    </row>
    <row r="230" spans="4:9">
      <c r="D230" s="524"/>
      <c r="E230" s="524"/>
      <c r="F230" s="524"/>
      <c r="G230" s="524"/>
      <c r="H230" s="524"/>
      <c r="I230" s="524"/>
    </row>
    <row r="231" spans="4:9">
      <c r="D231" s="524"/>
      <c r="E231" s="524"/>
      <c r="F231" s="524"/>
      <c r="G231" s="524"/>
      <c r="H231" s="524"/>
      <c r="I231" s="524"/>
    </row>
    <row r="232" spans="4:9">
      <c r="D232" s="524"/>
      <c r="E232" s="524"/>
      <c r="F232" s="524"/>
      <c r="G232" s="524"/>
      <c r="H232" s="524"/>
      <c r="I232" s="524"/>
    </row>
    <row r="233" spans="4:9">
      <c r="D233" s="524"/>
      <c r="E233" s="524"/>
      <c r="F233" s="524"/>
      <c r="G233" s="524"/>
      <c r="H233" s="524"/>
      <c r="I233" s="524"/>
    </row>
    <row r="234" spans="4:9">
      <c r="D234" s="524"/>
      <c r="E234" s="524"/>
      <c r="F234" s="524"/>
      <c r="G234" s="524"/>
      <c r="H234" s="524"/>
      <c r="I234" s="524"/>
    </row>
    <row r="235" spans="4:9">
      <c r="D235" s="524"/>
      <c r="E235" s="524"/>
      <c r="F235" s="524"/>
      <c r="G235" s="524"/>
      <c r="H235" s="524"/>
      <c r="I235" s="524"/>
    </row>
    <row r="236" spans="4:9">
      <c r="D236" s="524"/>
      <c r="E236" s="524"/>
      <c r="F236" s="524"/>
      <c r="G236" s="524"/>
      <c r="H236" s="524"/>
      <c r="I236" s="524"/>
    </row>
    <row r="237" spans="4:9">
      <c r="D237" s="524"/>
      <c r="E237" s="524"/>
      <c r="F237" s="524"/>
      <c r="G237" s="524"/>
      <c r="H237" s="524"/>
      <c r="I237" s="524"/>
    </row>
    <row r="238" spans="4:9">
      <c r="D238" s="524"/>
      <c r="E238" s="524"/>
      <c r="F238" s="524"/>
      <c r="G238" s="524"/>
      <c r="H238" s="524"/>
      <c r="I238" s="524"/>
    </row>
    <row r="239" spans="4:9">
      <c r="D239" s="524"/>
      <c r="E239" s="524"/>
      <c r="F239" s="524"/>
      <c r="G239" s="524"/>
      <c r="H239" s="524"/>
      <c r="I239" s="524"/>
    </row>
    <row r="240" spans="4:9">
      <c r="D240" s="524"/>
      <c r="E240" s="524"/>
      <c r="F240" s="524"/>
      <c r="G240" s="524"/>
      <c r="H240" s="524"/>
      <c r="I240" s="524"/>
    </row>
    <row r="241" spans="4:9">
      <c r="D241" s="524"/>
      <c r="E241" s="524"/>
      <c r="F241" s="524"/>
      <c r="G241" s="524"/>
      <c r="H241" s="524"/>
      <c r="I241" s="524"/>
    </row>
    <row r="242" spans="4:9">
      <c r="D242" s="524"/>
      <c r="E242" s="524"/>
      <c r="F242" s="524"/>
      <c r="G242" s="524"/>
      <c r="H242" s="524"/>
      <c r="I242" s="524"/>
    </row>
    <row r="243" spans="4:9">
      <c r="D243" s="524"/>
      <c r="E243" s="524"/>
      <c r="F243" s="524"/>
      <c r="G243" s="524"/>
      <c r="H243" s="524"/>
      <c r="I243" s="524"/>
    </row>
    <row r="244" spans="4:9">
      <c r="D244" s="524"/>
      <c r="E244" s="524"/>
      <c r="F244" s="524"/>
      <c r="G244" s="524"/>
      <c r="H244" s="524"/>
      <c r="I244" s="524"/>
    </row>
    <row r="245" spans="4:9">
      <c r="D245" s="524"/>
      <c r="E245" s="524"/>
      <c r="F245" s="524"/>
      <c r="G245" s="524"/>
      <c r="H245" s="524"/>
      <c r="I245" s="524"/>
    </row>
    <row r="246" spans="4:9">
      <c r="D246" s="524"/>
      <c r="E246" s="524"/>
      <c r="F246" s="524"/>
      <c r="G246" s="524"/>
      <c r="H246" s="524"/>
      <c r="I246" s="524"/>
    </row>
    <row r="247" spans="4:9">
      <c r="D247" s="524"/>
      <c r="E247" s="524"/>
      <c r="F247" s="524"/>
      <c r="G247" s="524"/>
      <c r="H247" s="524"/>
      <c r="I247" s="524"/>
    </row>
    <row r="248" spans="4:9">
      <c r="D248" s="524"/>
      <c r="E248" s="524"/>
      <c r="F248" s="524"/>
      <c r="G248" s="524"/>
      <c r="H248" s="524"/>
      <c r="I248" s="524"/>
    </row>
    <row r="249" spans="4:9">
      <c r="D249" s="524"/>
      <c r="E249" s="524"/>
      <c r="F249" s="524"/>
      <c r="G249" s="524"/>
      <c r="H249" s="524"/>
      <c r="I249" s="524"/>
    </row>
    <row r="250" spans="4:9">
      <c r="D250" s="524"/>
      <c r="E250" s="524"/>
      <c r="F250" s="524"/>
      <c r="G250" s="524"/>
      <c r="H250" s="524"/>
      <c r="I250" s="524"/>
    </row>
    <row r="251" spans="4:9">
      <c r="D251" s="524"/>
      <c r="E251" s="524"/>
      <c r="F251" s="524"/>
      <c r="G251" s="524"/>
      <c r="H251" s="524"/>
      <c r="I251" s="524"/>
    </row>
    <row r="252" spans="4:9">
      <c r="D252" s="524"/>
      <c r="E252" s="524"/>
      <c r="F252" s="524"/>
      <c r="G252" s="524"/>
      <c r="H252" s="524"/>
      <c r="I252" s="524"/>
    </row>
    <row r="253" spans="4:9">
      <c r="D253" s="524"/>
      <c r="E253" s="524"/>
      <c r="F253" s="524"/>
      <c r="G253" s="524"/>
      <c r="H253" s="524"/>
      <c r="I253" s="524"/>
    </row>
    <row r="254" spans="4:9">
      <c r="D254" s="524"/>
      <c r="E254" s="524"/>
      <c r="F254" s="524"/>
      <c r="G254" s="524"/>
      <c r="H254" s="524"/>
      <c r="I254" s="524"/>
    </row>
    <row r="255" spans="4:9">
      <c r="D255" s="524"/>
      <c r="E255" s="524"/>
      <c r="F255" s="524"/>
      <c r="G255" s="524"/>
      <c r="H255" s="524"/>
      <c r="I255" s="524"/>
    </row>
    <row r="256" spans="4:9">
      <c r="D256" s="524"/>
      <c r="E256" s="524"/>
      <c r="F256" s="524"/>
      <c r="G256" s="524"/>
      <c r="H256" s="524"/>
      <c r="I256" s="524"/>
    </row>
    <row r="257" spans="4:9">
      <c r="D257" s="524"/>
      <c r="E257" s="524"/>
      <c r="F257" s="524"/>
      <c r="G257" s="524"/>
      <c r="H257" s="524"/>
      <c r="I257" s="524"/>
    </row>
    <row r="258" spans="4:9">
      <c r="D258" s="524"/>
      <c r="E258" s="524"/>
      <c r="F258" s="524"/>
      <c r="G258" s="524"/>
      <c r="H258" s="524"/>
      <c r="I258" s="524"/>
    </row>
    <row r="259" spans="4:9">
      <c r="D259" s="524"/>
      <c r="E259" s="524"/>
      <c r="F259" s="524"/>
      <c r="G259" s="524"/>
      <c r="H259" s="524"/>
      <c r="I259" s="524"/>
    </row>
    <row r="260" spans="4:9">
      <c r="D260" s="524"/>
      <c r="E260" s="524"/>
      <c r="F260" s="524"/>
      <c r="G260" s="524"/>
      <c r="H260" s="524"/>
      <c r="I260" s="524"/>
    </row>
    <row r="261" spans="4:9">
      <c r="D261" s="524"/>
      <c r="E261" s="524"/>
      <c r="F261" s="524"/>
      <c r="G261" s="524"/>
      <c r="H261" s="524"/>
      <c r="I261" s="524"/>
    </row>
    <row r="262" spans="4:9">
      <c r="D262" s="524"/>
      <c r="E262" s="524"/>
      <c r="F262" s="524"/>
      <c r="G262" s="524"/>
      <c r="H262" s="524"/>
      <c r="I262" s="524"/>
    </row>
    <row r="263" spans="4:9">
      <c r="D263" s="524"/>
      <c r="E263" s="524"/>
      <c r="F263" s="524"/>
      <c r="G263" s="524"/>
      <c r="H263" s="524"/>
      <c r="I263" s="524"/>
    </row>
    <row r="264" spans="4:9">
      <c r="D264" s="524"/>
      <c r="E264" s="524"/>
      <c r="F264" s="524"/>
      <c r="G264" s="524"/>
      <c r="H264" s="524"/>
      <c r="I264" s="524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AA115"/>
  <sheetViews>
    <sheetView topLeftCell="A4" workbookViewId="0">
      <selection activeCell="AA34" sqref="AA34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21" t="s">
        <v>608</v>
      </c>
      <c r="B1" s="621"/>
      <c r="C1" s="621"/>
      <c r="D1" s="621"/>
      <c r="E1" s="621"/>
      <c r="F1" s="137"/>
    </row>
    <row r="2" spans="1:15">
      <c r="A2" s="489"/>
      <c r="B2" s="490"/>
      <c r="C2" s="491"/>
      <c r="D2" s="107"/>
      <c r="E2" s="524"/>
      <c r="F2" s="99"/>
    </row>
    <row r="3" spans="1:15" ht="13.5" customHeight="1">
      <c r="A3" s="492" t="s">
        <v>382</v>
      </c>
      <c r="B3" s="624" t="str">
        <f>'справка №1-БАЛАНС'!E3</f>
        <v>ФЕЕИ АДСИЦ</v>
      </c>
      <c r="C3" s="625"/>
      <c r="D3" s="525" t="s">
        <v>2</v>
      </c>
      <c r="E3" s="107">
        <f>'справка №1-БАЛАНС'!H3</f>
        <v>175050274</v>
      </c>
      <c r="F3" s="522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3" t="s">
        <v>4</v>
      </c>
      <c r="B4" s="622" t="str">
        <f>'справка №1-БАЛАНС'!E5</f>
        <v>01.01.2010-30.06.2010</v>
      </c>
      <c r="C4" s="623"/>
      <c r="D4" s="526" t="s">
        <v>3</v>
      </c>
      <c r="E4" s="107" t="str">
        <f>'справка №1-БАЛАНС'!H4</f>
        <v>1199-1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4" t="s">
        <v>609</v>
      </c>
      <c r="B5" s="495"/>
      <c r="C5" s="496"/>
      <c r="D5" s="107"/>
      <c r="E5" s="497" t="s">
        <v>610</v>
      </c>
    </row>
    <row r="6" spans="1:15" s="100" customFormat="1">
      <c r="A6" s="389" t="s">
        <v>462</v>
      </c>
      <c r="B6" s="390" t="s">
        <v>7</v>
      </c>
      <c r="C6" s="391" t="s">
        <v>611</v>
      </c>
      <c r="D6" s="138" t="s">
        <v>612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613</v>
      </c>
      <c r="E7" s="124" t="s">
        <v>614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13</v>
      </c>
      <c r="B8" s="392" t="s">
        <v>14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615</v>
      </c>
      <c r="B9" s="394" t="s">
        <v>616</v>
      </c>
      <c r="C9" s="108"/>
      <c r="D9" s="108"/>
      <c r="E9" s="120">
        <f>C9-D9</f>
        <v>0</v>
      </c>
      <c r="F9" s="106"/>
    </row>
    <row r="10" spans="1:15">
      <c r="A10" s="393" t="s">
        <v>617</v>
      </c>
      <c r="B10" s="395"/>
      <c r="C10" s="104"/>
      <c r="D10" s="104"/>
      <c r="E10" s="120"/>
      <c r="F10" s="106"/>
    </row>
    <row r="11" spans="1:15">
      <c r="A11" s="396" t="s">
        <v>618</v>
      </c>
      <c r="B11" s="397" t="s">
        <v>619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620</v>
      </c>
      <c r="B12" s="397" t="s">
        <v>621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622</v>
      </c>
      <c r="B13" s="397" t="s">
        <v>623</v>
      </c>
      <c r="C13" s="108"/>
      <c r="D13" s="108"/>
      <c r="E13" s="120">
        <f t="shared" si="0"/>
        <v>0</v>
      </c>
      <c r="F13" s="106"/>
    </row>
    <row r="14" spans="1:15">
      <c r="A14" s="396" t="s">
        <v>624</v>
      </c>
      <c r="B14" s="397" t="s">
        <v>625</v>
      </c>
      <c r="C14" s="108"/>
      <c r="D14" s="108"/>
      <c r="E14" s="120">
        <f t="shared" si="0"/>
        <v>0</v>
      </c>
      <c r="F14" s="106"/>
    </row>
    <row r="15" spans="1:15">
      <c r="A15" s="396" t="s">
        <v>626</v>
      </c>
      <c r="B15" s="397" t="s">
        <v>627</v>
      </c>
      <c r="C15" s="108">
        <v>15158</v>
      </c>
      <c r="D15" s="108"/>
      <c r="E15" s="120">
        <f t="shared" si="0"/>
        <v>15158</v>
      </c>
      <c r="F15" s="106"/>
    </row>
    <row r="16" spans="1:15">
      <c r="A16" s="396" t="s">
        <v>628</v>
      </c>
      <c r="B16" s="397" t="s">
        <v>629</v>
      </c>
      <c r="C16" s="119">
        <f>+C17+C18</f>
        <v>1</v>
      </c>
      <c r="D16" s="119">
        <f>+D17+D18</f>
        <v>0</v>
      </c>
      <c r="E16" s="120">
        <f t="shared" si="0"/>
        <v>1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630</v>
      </c>
      <c r="B17" s="397" t="s">
        <v>631</v>
      </c>
      <c r="C17" s="108"/>
      <c r="D17" s="108"/>
      <c r="E17" s="120">
        <f t="shared" si="0"/>
        <v>0</v>
      </c>
      <c r="F17" s="106"/>
    </row>
    <row r="18" spans="1:15">
      <c r="A18" s="396" t="s">
        <v>624</v>
      </c>
      <c r="B18" s="397" t="s">
        <v>632</v>
      </c>
      <c r="C18" s="108">
        <v>1</v>
      </c>
      <c r="D18" s="108"/>
      <c r="E18" s="120">
        <f t="shared" si="0"/>
        <v>1</v>
      </c>
      <c r="F18" s="106"/>
    </row>
    <row r="19" spans="1:15">
      <c r="A19" s="398" t="s">
        <v>633</v>
      </c>
      <c r="B19" s="394" t="s">
        <v>634</v>
      </c>
      <c r="C19" s="104">
        <f>C11+C15+C16</f>
        <v>15159</v>
      </c>
      <c r="D19" s="104">
        <f>D11+D15+D16</f>
        <v>0</v>
      </c>
      <c r="E19" s="118">
        <f>E11+E15+E16</f>
        <v>15159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635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636</v>
      </c>
      <c r="B21" s="394" t="s">
        <v>637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638</v>
      </c>
      <c r="B23" s="399"/>
      <c r="C23" s="119"/>
      <c r="D23" s="104"/>
      <c r="E23" s="120"/>
      <c r="F23" s="106"/>
    </row>
    <row r="24" spans="1:15">
      <c r="A24" s="396" t="s">
        <v>639</v>
      </c>
      <c r="B24" s="397" t="s">
        <v>640</v>
      </c>
      <c r="C24" s="119">
        <f>SUM(C25:C27)</f>
        <v>1</v>
      </c>
      <c r="D24" s="119">
        <f>SUM(D25:D27)</f>
        <v>1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641</v>
      </c>
      <c r="B25" s="397" t="s">
        <v>642</v>
      </c>
      <c r="C25" s="108"/>
      <c r="D25" s="108"/>
      <c r="E25" s="120">
        <f t="shared" si="0"/>
        <v>0</v>
      </c>
      <c r="F25" s="106"/>
    </row>
    <row r="26" spans="1:15">
      <c r="A26" s="396" t="s">
        <v>643</v>
      </c>
      <c r="B26" s="397" t="s">
        <v>644</v>
      </c>
      <c r="C26" s="108"/>
      <c r="D26" s="108"/>
      <c r="E26" s="120">
        <f t="shared" si="0"/>
        <v>0</v>
      </c>
      <c r="F26" s="106"/>
    </row>
    <row r="27" spans="1:15">
      <c r="A27" s="396" t="s">
        <v>645</v>
      </c>
      <c r="B27" s="397" t="s">
        <v>646</v>
      </c>
      <c r="C27" s="108">
        <v>1</v>
      </c>
      <c r="D27" s="108">
        <v>1</v>
      </c>
      <c r="E27" s="120">
        <f t="shared" si="0"/>
        <v>0</v>
      </c>
      <c r="F27" s="106"/>
    </row>
    <row r="28" spans="1:15">
      <c r="A28" s="396" t="s">
        <v>647</v>
      </c>
      <c r="B28" s="397" t="s">
        <v>648</v>
      </c>
      <c r="C28" s="108"/>
      <c r="D28" s="108"/>
      <c r="E28" s="120">
        <f t="shared" si="0"/>
        <v>0</v>
      </c>
      <c r="F28" s="106"/>
    </row>
    <row r="29" spans="1:15">
      <c r="A29" s="396" t="s">
        <v>649</v>
      </c>
      <c r="B29" s="397" t="s">
        <v>650</v>
      </c>
      <c r="C29" s="108"/>
      <c r="D29" s="108"/>
      <c r="E29" s="120">
        <f t="shared" si="0"/>
        <v>0</v>
      </c>
      <c r="F29" s="106"/>
    </row>
    <row r="30" spans="1:15">
      <c r="A30" s="396" t="s">
        <v>651</v>
      </c>
      <c r="B30" s="397" t="s">
        <v>652</v>
      </c>
      <c r="C30" s="108"/>
      <c r="D30" s="108"/>
      <c r="E30" s="120">
        <f t="shared" si="0"/>
        <v>0</v>
      </c>
      <c r="F30" s="106"/>
    </row>
    <row r="31" spans="1:15">
      <c r="A31" s="396" t="s">
        <v>653</v>
      </c>
      <c r="B31" s="397" t="s">
        <v>654</v>
      </c>
      <c r="C31" s="108"/>
      <c r="D31" s="108"/>
      <c r="E31" s="120">
        <f t="shared" si="0"/>
        <v>0</v>
      </c>
      <c r="F31" s="106"/>
    </row>
    <row r="32" spans="1:15">
      <c r="A32" s="396" t="s">
        <v>655</v>
      </c>
      <c r="B32" s="397" t="s">
        <v>656</v>
      </c>
      <c r="C32" s="108"/>
      <c r="D32" s="108"/>
      <c r="E32" s="120">
        <f t="shared" si="0"/>
        <v>0</v>
      </c>
      <c r="F32" s="106"/>
    </row>
    <row r="33" spans="1:27">
      <c r="A33" s="396" t="s">
        <v>657</v>
      </c>
      <c r="B33" s="397" t="s">
        <v>658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659</v>
      </c>
      <c r="B34" s="397" t="s">
        <v>660</v>
      </c>
      <c r="C34" s="108"/>
      <c r="D34" s="108"/>
      <c r="E34" s="120">
        <f t="shared" si="0"/>
        <v>0</v>
      </c>
      <c r="F34" s="106"/>
    </row>
    <row r="35" spans="1:27">
      <c r="A35" s="396" t="s">
        <v>661</v>
      </c>
      <c r="B35" s="397" t="s">
        <v>662</v>
      </c>
      <c r="C35" s="108"/>
      <c r="D35" s="108"/>
      <c r="E35" s="120">
        <f t="shared" si="0"/>
        <v>0</v>
      </c>
      <c r="F35" s="106"/>
    </row>
    <row r="36" spans="1:27">
      <c r="A36" s="396" t="s">
        <v>663</v>
      </c>
      <c r="B36" s="397" t="s">
        <v>664</v>
      </c>
      <c r="C36" s="108"/>
      <c r="D36" s="108"/>
      <c r="E36" s="120">
        <f t="shared" si="0"/>
        <v>0</v>
      </c>
      <c r="F36" s="106"/>
    </row>
    <row r="37" spans="1:27">
      <c r="A37" s="396" t="s">
        <v>665</v>
      </c>
      <c r="B37" s="397" t="s">
        <v>666</v>
      </c>
      <c r="C37" s="108"/>
      <c r="D37" s="108"/>
      <c r="E37" s="120">
        <f t="shared" si="0"/>
        <v>0</v>
      </c>
      <c r="F37" s="106"/>
    </row>
    <row r="38" spans="1:27">
      <c r="A38" s="396" t="s">
        <v>667</v>
      </c>
      <c r="B38" s="397" t="s">
        <v>668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669</v>
      </c>
      <c r="B39" s="397" t="s">
        <v>670</v>
      </c>
      <c r="C39" s="108"/>
      <c r="D39" s="108"/>
      <c r="E39" s="120">
        <f t="shared" si="0"/>
        <v>0</v>
      </c>
      <c r="F39" s="106"/>
    </row>
    <row r="40" spans="1:27">
      <c r="A40" s="396" t="s">
        <v>671</v>
      </c>
      <c r="B40" s="397" t="s">
        <v>672</v>
      </c>
      <c r="C40" s="108"/>
      <c r="D40" s="108"/>
      <c r="E40" s="120">
        <f t="shared" si="0"/>
        <v>0</v>
      </c>
      <c r="F40" s="106"/>
    </row>
    <row r="41" spans="1:27">
      <c r="A41" s="396" t="s">
        <v>673</v>
      </c>
      <c r="B41" s="397" t="s">
        <v>674</v>
      </c>
      <c r="C41" s="108"/>
      <c r="D41" s="108"/>
      <c r="E41" s="120">
        <f t="shared" si="0"/>
        <v>0</v>
      </c>
      <c r="F41" s="106"/>
    </row>
    <row r="42" spans="1:27">
      <c r="A42" s="396" t="s">
        <v>675</v>
      </c>
      <c r="B42" s="397" t="s">
        <v>676</v>
      </c>
      <c r="C42" s="108"/>
      <c r="D42" s="108"/>
      <c r="E42" s="120">
        <f t="shared" si="0"/>
        <v>0</v>
      </c>
      <c r="F42" s="106"/>
    </row>
    <row r="43" spans="1:27">
      <c r="A43" s="398" t="s">
        <v>677</v>
      </c>
      <c r="B43" s="394" t="s">
        <v>678</v>
      </c>
      <c r="C43" s="104">
        <f>C24+C28+C29+C31+C30+C32+C33+C38</f>
        <v>1</v>
      </c>
      <c r="D43" s="104">
        <f>D24+D28+D29+D31+D30+D32+D33+D38</f>
        <v>1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679</v>
      </c>
      <c r="B44" s="395" t="s">
        <v>680</v>
      </c>
      <c r="C44" s="103">
        <f>C43+C21+C19+C9</f>
        <v>15160</v>
      </c>
      <c r="D44" s="103">
        <f>D43+D21+D19+D9</f>
        <v>1</v>
      </c>
      <c r="E44" s="118">
        <f>E43+E21+E19+E9</f>
        <v>15159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681</v>
      </c>
      <c r="B47" s="401"/>
      <c r="C47" s="403"/>
      <c r="D47" s="403"/>
      <c r="E47" s="403"/>
      <c r="F47" s="122" t="s">
        <v>274</v>
      </c>
    </row>
    <row r="48" spans="1:27" s="100" customFormat="1" ht="24">
      <c r="A48" s="389" t="s">
        <v>462</v>
      </c>
      <c r="B48" s="390" t="s">
        <v>7</v>
      </c>
      <c r="C48" s="404" t="s">
        <v>682</v>
      </c>
      <c r="D48" s="138" t="s">
        <v>683</v>
      </c>
      <c r="E48" s="138"/>
      <c r="F48" s="138" t="s">
        <v>684</v>
      </c>
    </row>
    <row r="49" spans="1:16" s="100" customFormat="1">
      <c r="A49" s="389"/>
      <c r="B49" s="392"/>
      <c r="C49" s="404"/>
      <c r="D49" s="393" t="s">
        <v>613</v>
      </c>
      <c r="E49" s="393" t="s">
        <v>614</v>
      </c>
      <c r="F49" s="138"/>
    </row>
    <row r="50" spans="1:16" s="100" customFormat="1">
      <c r="A50" s="115" t="s">
        <v>13</v>
      </c>
      <c r="B50" s="392" t="s">
        <v>14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685</v>
      </c>
      <c r="B51" s="399"/>
      <c r="C51" s="103"/>
      <c r="D51" s="103"/>
      <c r="E51" s="103"/>
      <c r="F51" s="405"/>
    </row>
    <row r="52" spans="1:16" ht="24">
      <c r="A52" s="396" t="s">
        <v>686</v>
      </c>
      <c r="B52" s="397" t="s">
        <v>687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688</v>
      </c>
      <c r="B53" s="397" t="s">
        <v>689</v>
      </c>
      <c r="C53" s="108"/>
      <c r="D53" s="108"/>
      <c r="E53" s="119">
        <f>C53-D53</f>
        <v>0</v>
      </c>
      <c r="F53" s="108"/>
    </row>
    <row r="54" spans="1:16">
      <c r="A54" s="396" t="s">
        <v>690</v>
      </c>
      <c r="B54" s="397" t="s">
        <v>691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675</v>
      </c>
      <c r="B55" s="397" t="s">
        <v>692</v>
      </c>
      <c r="C55" s="108">
        <v>0</v>
      </c>
      <c r="D55" s="108">
        <v>0</v>
      </c>
      <c r="E55" s="119">
        <f t="shared" si="1"/>
        <v>0</v>
      </c>
      <c r="F55" s="108"/>
    </row>
    <row r="56" spans="1:16" ht="24">
      <c r="A56" s="396" t="s">
        <v>693</v>
      </c>
      <c r="B56" s="397" t="s">
        <v>694</v>
      </c>
      <c r="C56" s="103">
        <f>C57+C59</f>
        <v>9702</v>
      </c>
      <c r="D56" s="103">
        <f>D57+D59</f>
        <v>0</v>
      </c>
      <c r="E56" s="119">
        <f t="shared" si="1"/>
        <v>9702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695</v>
      </c>
      <c r="B57" s="397" t="s">
        <v>696</v>
      </c>
      <c r="C57" s="108">
        <v>9702</v>
      </c>
      <c r="D57" s="108"/>
      <c r="E57" s="119">
        <f t="shared" si="1"/>
        <v>9702</v>
      </c>
      <c r="F57" s="108"/>
    </row>
    <row r="58" spans="1:16">
      <c r="A58" s="406" t="s">
        <v>697</v>
      </c>
      <c r="B58" s="397" t="s">
        <v>698</v>
      </c>
      <c r="C58" s="109"/>
      <c r="D58" s="109"/>
      <c r="E58" s="119">
        <f t="shared" si="1"/>
        <v>0</v>
      </c>
      <c r="F58" s="109"/>
    </row>
    <row r="59" spans="1:16">
      <c r="A59" s="406" t="s">
        <v>699</v>
      </c>
      <c r="B59" s="397" t="s">
        <v>700</v>
      </c>
      <c r="C59" s="108"/>
      <c r="D59" s="108"/>
      <c r="E59" s="119">
        <f t="shared" si="1"/>
        <v>0</v>
      </c>
      <c r="F59" s="108"/>
    </row>
    <row r="60" spans="1:16">
      <c r="A60" s="406" t="s">
        <v>697</v>
      </c>
      <c r="B60" s="397" t="s">
        <v>701</v>
      </c>
      <c r="C60" s="109"/>
      <c r="D60" s="109"/>
      <c r="E60" s="119">
        <f t="shared" si="1"/>
        <v>0</v>
      </c>
      <c r="F60" s="109"/>
    </row>
    <row r="61" spans="1:16">
      <c r="A61" s="396" t="s">
        <v>137</v>
      </c>
      <c r="B61" s="397" t="s">
        <v>702</v>
      </c>
      <c r="C61" s="108"/>
      <c r="D61" s="108"/>
      <c r="E61" s="119">
        <f t="shared" si="1"/>
        <v>0</v>
      </c>
      <c r="F61" s="110"/>
    </row>
    <row r="62" spans="1:16">
      <c r="A62" s="396" t="s">
        <v>140</v>
      </c>
      <c r="B62" s="397" t="s">
        <v>703</v>
      </c>
      <c r="C62" s="108"/>
      <c r="D62" s="108"/>
      <c r="E62" s="119">
        <f t="shared" si="1"/>
        <v>0</v>
      </c>
      <c r="F62" s="110"/>
    </row>
    <row r="63" spans="1:16">
      <c r="A63" s="396" t="s">
        <v>704</v>
      </c>
      <c r="B63" s="397" t="s">
        <v>705</v>
      </c>
      <c r="C63" s="108">
        <v>4427</v>
      </c>
      <c r="D63" s="108"/>
      <c r="E63" s="119">
        <f t="shared" si="1"/>
        <v>4427</v>
      </c>
      <c r="F63" s="110"/>
    </row>
    <row r="64" spans="1:16">
      <c r="A64" s="396" t="s">
        <v>706</v>
      </c>
      <c r="B64" s="397" t="s">
        <v>707</v>
      </c>
      <c r="C64" s="108"/>
      <c r="D64" s="108"/>
      <c r="E64" s="119">
        <f t="shared" si="1"/>
        <v>0</v>
      </c>
      <c r="F64" s="110"/>
    </row>
    <row r="65" spans="1:16">
      <c r="A65" s="396" t="s">
        <v>708</v>
      </c>
      <c r="B65" s="397" t="s">
        <v>709</v>
      </c>
      <c r="C65" s="109"/>
      <c r="D65" s="109"/>
      <c r="E65" s="119">
        <f t="shared" si="1"/>
        <v>0</v>
      </c>
      <c r="F65" s="111"/>
    </row>
    <row r="66" spans="1:16">
      <c r="A66" s="398" t="s">
        <v>710</v>
      </c>
      <c r="B66" s="394" t="s">
        <v>711</v>
      </c>
      <c r="C66" s="103">
        <f>C52+C56+C61+C62+C63+C64</f>
        <v>14129</v>
      </c>
      <c r="D66" s="103">
        <f>D52+D56+D61+D62+D63+D64</f>
        <v>0</v>
      </c>
      <c r="E66" s="119">
        <f t="shared" si="1"/>
        <v>14129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712</v>
      </c>
      <c r="B67" s="395"/>
      <c r="C67" s="104"/>
      <c r="D67" s="104"/>
      <c r="E67" s="119"/>
      <c r="F67" s="112"/>
    </row>
    <row r="68" spans="1:16">
      <c r="A68" s="396" t="s">
        <v>713</v>
      </c>
      <c r="B68" s="407" t="s">
        <v>714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715</v>
      </c>
      <c r="B70" s="399"/>
      <c r="C70" s="104"/>
      <c r="D70" s="104"/>
      <c r="E70" s="119"/>
      <c r="F70" s="112"/>
    </row>
    <row r="71" spans="1:16" ht="24">
      <c r="A71" s="396" t="s">
        <v>686</v>
      </c>
      <c r="B71" s="397" t="s">
        <v>716</v>
      </c>
      <c r="C71" s="105">
        <f>SUM(C72:C74)</f>
        <v>102</v>
      </c>
      <c r="D71" s="105">
        <f>SUM(D72:D74)</f>
        <v>102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717</v>
      </c>
      <c r="B72" s="397" t="s">
        <v>718</v>
      </c>
      <c r="C72" s="108">
        <v>1</v>
      </c>
      <c r="D72" s="108">
        <v>1</v>
      </c>
      <c r="E72" s="119">
        <f t="shared" si="1"/>
        <v>0</v>
      </c>
      <c r="F72" s="110"/>
    </row>
    <row r="73" spans="1:16">
      <c r="A73" s="396" t="s">
        <v>719</v>
      </c>
      <c r="B73" s="397" t="s">
        <v>720</v>
      </c>
      <c r="C73" s="108">
        <v>101</v>
      </c>
      <c r="D73" s="108">
        <v>101</v>
      </c>
      <c r="E73" s="119">
        <f t="shared" si="1"/>
        <v>0</v>
      </c>
      <c r="F73" s="110"/>
    </row>
    <row r="74" spans="1:16">
      <c r="A74" s="408" t="s">
        <v>721</v>
      </c>
      <c r="B74" s="397" t="s">
        <v>722</v>
      </c>
      <c r="C74" s="108"/>
      <c r="D74" s="108"/>
      <c r="E74" s="119">
        <f t="shared" si="1"/>
        <v>0</v>
      </c>
      <c r="F74" s="110"/>
    </row>
    <row r="75" spans="1:16" ht="24">
      <c r="A75" s="396" t="s">
        <v>693</v>
      </c>
      <c r="B75" s="397" t="s">
        <v>723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724</v>
      </c>
      <c r="B76" s="397" t="s">
        <v>725</v>
      </c>
      <c r="C76" s="108"/>
      <c r="D76" s="108"/>
      <c r="E76" s="119">
        <f t="shared" si="1"/>
        <v>0</v>
      </c>
      <c r="F76" s="108"/>
    </row>
    <row r="77" spans="1:16">
      <c r="A77" s="396" t="s">
        <v>726</v>
      </c>
      <c r="B77" s="397" t="s">
        <v>727</v>
      </c>
      <c r="C77" s="109"/>
      <c r="D77" s="109"/>
      <c r="E77" s="119">
        <f t="shared" si="1"/>
        <v>0</v>
      </c>
      <c r="F77" s="109"/>
    </row>
    <row r="78" spans="1:16">
      <c r="A78" s="396" t="s">
        <v>728</v>
      </c>
      <c r="B78" s="397" t="s">
        <v>729</v>
      </c>
      <c r="C78" s="108"/>
      <c r="D78" s="108"/>
      <c r="E78" s="119">
        <f t="shared" si="1"/>
        <v>0</v>
      </c>
      <c r="F78" s="108"/>
    </row>
    <row r="79" spans="1:16">
      <c r="A79" s="396" t="s">
        <v>697</v>
      </c>
      <c r="B79" s="397" t="s">
        <v>730</v>
      </c>
      <c r="C79" s="109"/>
      <c r="D79" s="109"/>
      <c r="E79" s="119">
        <f t="shared" si="1"/>
        <v>0</v>
      </c>
      <c r="F79" s="109"/>
    </row>
    <row r="80" spans="1:16">
      <c r="A80" s="396" t="s">
        <v>731</v>
      </c>
      <c r="B80" s="397" t="s">
        <v>732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733</v>
      </c>
      <c r="B81" s="397" t="s">
        <v>734</v>
      </c>
      <c r="C81" s="108"/>
      <c r="D81" s="108"/>
      <c r="E81" s="119">
        <f t="shared" si="1"/>
        <v>0</v>
      </c>
      <c r="F81" s="108"/>
    </row>
    <row r="82" spans="1:16">
      <c r="A82" s="396" t="s">
        <v>735</v>
      </c>
      <c r="B82" s="397" t="s">
        <v>736</v>
      </c>
      <c r="C82" s="108"/>
      <c r="D82" s="108"/>
      <c r="E82" s="119">
        <f t="shared" si="1"/>
        <v>0</v>
      </c>
      <c r="F82" s="108"/>
    </row>
    <row r="83" spans="1:16" ht="24">
      <c r="A83" s="396" t="s">
        <v>737</v>
      </c>
      <c r="B83" s="397" t="s">
        <v>738</v>
      </c>
      <c r="C83" s="108"/>
      <c r="D83" s="108"/>
      <c r="E83" s="119">
        <f t="shared" si="1"/>
        <v>0</v>
      </c>
      <c r="F83" s="108"/>
    </row>
    <row r="84" spans="1:16">
      <c r="A84" s="396" t="s">
        <v>739</v>
      </c>
      <c r="B84" s="397" t="s">
        <v>740</v>
      </c>
      <c r="C84" s="108"/>
      <c r="D84" s="108"/>
      <c r="E84" s="119">
        <f t="shared" si="1"/>
        <v>0</v>
      </c>
      <c r="F84" s="108"/>
    </row>
    <row r="85" spans="1:16">
      <c r="A85" s="396" t="s">
        <v>741</v>
      </c>
      <c r="B85" s="397" t="s">
        <v>742</v>
      </c>
      <c r="C85" s="104">
        <f>SUM(C86:C90)+C94</f>
        <v>4</v>
      </c>
      <c r="D85" s="104">
        <f>SUM(D86:D90)+D94</f>
        <v>4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743</v>
      </c>
      <c r="B86" s="397" t="s">
        <v>744</v>
      </c>
      <c r="C86" s="108"/>
      <c r="D86" s="108"/>
      <c r="E86" s="119">
        <f t="shared" si="1"/>
        <v>0</v>
      </c>
      <c r="F86" s="108"/>
    </row>
    <row r="87" spans="1:16">
      <c r="A87" s="396" t="s">
        <v>745</v>
      </c>
      <c r="B87" s="397" t="s">
        <v>746</v>
      </c>
      <c r="C87" s="108"/>
      <c r="D87" s="108"/>
      <c r="E87" s="119">
        <f t="shared" si="1"/>
        <v>0</v>
      </c>
      <c r="F87" s="108"/>
    </row>
    <row r="88" spans="1:16">
      <c r="A88" s="396" t="s">
        <v>747</v>
      </c>
      <c r="B88" s="397" t="s">
        <v>748</v>
      </c>
      <c r="C88" s="108"/>
      <c r="D88" s="108"/>
      <c r="E88" s="119">
        <f t="shared" si="1"/>
        <v>0</v>
      </c>
      <c r="F88" s="108"/>
    </row>
    <row r="89" spans="1:16">
      <c r="A89" s="396" t="s">
        <v>749</v>
      </c>
      <c r="B89" s="397" t="s">
        <v>750</v>
      </c>
      <c r="C89" s="108">
        <v>3</v>
      </c>
      <c r="D89" s="108">
        <v>3</v>
      </c>
      <c r="E89" s="119">
        <f t="shared" si="1"/>
        <v>0</v>
      </c>
      <c r="F89" s="108"/>
    </row>
    <row r="90" spans="1:16">
      <c r="A90" s="396" t="s">
        <v>751</v>
      </c>
      <c r="B90" s="397" t="s">
        <v>752</v>
      </c>
      <c r="C90" s="103">
        <f>SUM(C91:C93)</f>
        <v>0</v>
      </c>
      <c r="D90" s="103">
        <f>SUM(D91:D93)</f>
        <v>0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753</v>
      </c>
      <c r="B91" s="397" t="s">
        <v>754</v>
      </c>
      <c r="C91" s="108"/>
      <c r="D91" s="108"/>
      <c r="E91" s="119">
        <f t="shared" si="1"/>
        <v>0</v>
      </c>
      <c r="F91" s="108"/>
    </row>
    <row r="92" spans="1:16">
      <c r="A92" s="396" t="s">
        <v>661</v>
      </c>
      <c r="B92" s="397" t="s">
        <v>755</v>
      </c>
      <c r="C92" s="108"/>
      <c r="D92" s="108"/>
      <c r="E92" s="119">
        <f t="shared" si="1"/>
        <v>0</v>
      </c>
      <c r="F92" s="108"/>
    </row>
    <row r="93" spans="1:16">
      <c r="A93" s="396" t="s">
        <v>665</v>
      </c>
      <c r="B93" s="397" t="s">
        <v>756</v>
      </c>
      <c r="C93" s="108"/>
      <c r="D93" s="108"/>
      <c r="E93" s="119">
        <f t="shared" si="1"/>
        <v>0</v>
      </c>
      <c r="F93" s="108"/>
    </row>
    <row r="94" spans="1:16">
      <c r="A94" s="396" t="s">
        <v>757</v>
      </c>
      <c r="B94" s="397" t="s">
        <v>758</v>
      </c>
      <c r="C94" s="108">
        <v>1</v>
      </c>
      <c r="D94" s="108">
        <v>1</v>
      </c>
      <c r="E94" s="119">
        <f t="shared" si="1"/>
        <v>0</v>
      </c>
      <c r="F94" s="108"/>
    </row>
    <row r="95" spans="1:16">
      <c r="A95" s="396" t="s">
        <v>759</v>
      </c>
      <c r="B95" s="397" t="s">
        <v>760</v>
      </c>
      <c r="C95" s="108">
        <v>10</v>
      </c>
      <c r="D95" s="108">
        <v>10</v>
      </c>
      <c r="E95" s="119">
        <f t="shared" si="1"/>
        <v>0</v>
      </c>
      <c r="F95" s="110"/>
    </row>
    <row r="96" spans="1:16">
      <c r="A96" s="398" t="s">
        <v>761</v>
      </c>
      <c r="B96" s="407" t="s">
        <v>762</v>
      </c>
      <c r="C96" s="104">
        <f>C85+C80+C75+C71+C95</f>
        <v>116</v>
      </c>
      <c r="D96" s="104">
        <f>D85+D80+D75+D71+D95</f>
        <v>116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763</v>
      </c>
      <c r="B97" s="395" t="s">
        <v>764</v>
      </c>
      <c r="C97" s="104">
        <f>C96+C68+C66</f>
        <v>14245</v>
      </c>
      <c r="D97" s="104">
        <f>D96+D68+D66</f>
        <v>116</v>
      </c>
      <c r="E97" s="104">
        <f>E96+E68+E66</f>
        <v>14129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765</v>
      </c>
      <c r="B99" s="410"/>
      <c r="C99" s="113"/>
      <c r="D99" s="113"/>
      <c r="E99" s="113"/>
      <c r="F99" s="411" t="s">
        <v>523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7" customFormat="1" ht="24">
      <c r="A100" s="115" t="s">
        <v>462</v>
      </c>
      <c r="B100" s="395" t="s">
        <v>463</v>
      </c>
      <c r="C100" s="115" t="s">
        <v>766</v>
      </c>
      <c r="D100" s="115" t="s">
        <v>767</v>
      </c>
      <c r="E100" s="115" t="s">
        <v>768</v>
      </c>
      <c r="F100" s="115" t="s">
        <v>769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7" customFormat="1">
      <c r="A101" s="115" t="s">
        <v>13</v>
      </c>
      <c r="B101" s="395" t="s">
        <v>14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770</v>
      </c>
      <c r="B102" s="397" t="s">
        <v>771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772</v>
      </c>
      <c r="B103" s="397" t="s">
        <v>773</v>
      </c>
      <c r="C103" s="108"/>
      <c r="D103" s="108"/>
      <c r="E103" s="108"/>
      <c r="F103" s="125">
        <f>C103+D103-E103</f>
        <v>0</v>
      </c>
    </row>
    <row r="104" spans="1:27">
      <c r="A104" s="396" t="s">
        <v>774</v>
      </c>
      <c r="B104" s="397" t="s">
        <v>775</v>
      </c>
      <c r="C104" s="108"/>
      <c r="D104" s="108"/>
      <c r="E104" s="108"/>
      <c r="F104" s="125">
        <f>C104+D104-E104</f>
        <v>0</v>
      </c>
    </row>
    <row r="105" spans="1:27">
      <c r="A105" s="412" t="s">
        <v>776</v>
      </c>
      <c r="B105" s="395" t="s">
        <v>777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778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20" t="s">
        <v>779</v>
      </c>
      <c r="B107" s="620"/>
      <c r="C107" s="620"/>
      <c r="D107" s="620"/>
      <c r="E107" s="620"/>
      <c r="F107" s="620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9" t="s">
        <v>878</v>
      </c>
      <c r="B109" s="619"/>
      <c r="C109" s="619" t="s">
        <v>380</v>
      </c>
      <c r="D109" s="619"/>
      <c r="E109" s="619"/>
      <c r="F109" s="619"/>
    </row>
    <row r="110" spans="1:27" ht="24">
      <c r="A110" s="385"/>
      <c r="B110" s="386"/>
      <c r="C110" s="385" t="s">
        <v>868</v>
      </c>
      <c r="D110" s="385"/>
      <c r="E110" s="385"/>
      <c r="F110" s="387"/>
    </row>
    <row r="111" spans="1:27">
      <c r="A111" s="385"/>
      <c r="B111" s="386"/>
      <c r="C111" s="618" t="s">
        <v>780</v>
      </c>
      <c r="D111" s="618"/>
      <c r="E111" s="618"/>
      <c r="F111" s="618"/>
    </row>
    <row r="112" spans="1:27">
      <c r="A112" s="349"/>
      <c r="B112" s="388"/>
      <c r="C112" s="349" t="s">
        <v>871</v>
      </c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94" bottom="0.78" header="0.31496062992125984" footer="0.27559055118110237"/>
  <pageSetup paperSize="9" scale="85" orientation="landscape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P154"/>
  <sheetViews>
    <sheetView workbookViewId="0">
      <selection activeCell="G165" sqref="G165"/>
    </sheetView>
  </sheetViews>
  <sheetFormatPr defaultColWidth="10.7109375" defaultRowHeight="12.75"/>
  <cols>
    <col min="1" max="1" width="42" style="508" customWidth="1"/>
    <col min="2" max="2" width="8.140625" style="518" customWidth="1"/>
    <col min="3" max="3" width="19.7109375" style="508" customWidth="1"/>
    <col min="4" max="4" width="20.140625" style="508" customWidth="1"/>
    <col min="5" max="5" width="23.7109375" style="508" customWidth="1"/>
    <col min="6" max="6" width="19.7109375" style="508" customWidth="1"/>
    <col min="7" max="16384" width="10.7109375" style="508"/>
  </cols>
  <sheetData>
    <row r="1" spans="1:15" ht="15.75" customHeight="1">
      <c r="A1" s="506"/>
      <c r="B1" s="507"/>
      <c r="C1" s="506"/>
      <c r="D1" s="506"/>
      <c r="E1" s="506"/>
      <c r="F1" s="506"/>
    </row>
    <row r="2" spans="1:15" ht="12.75" customHeight="1">
      <c r="A2" s="145" t="s">
        <v>819</v>
      </c>
      <c r="B2" s="145"/>
      <c r="C2" s="145"/>
      <c r="D2" s="145"/>
      <c r="E2" s="145"/>
      <c r="F2" s="145"/>
    </row>
    <row r="3" spans="1:15" ht="12.75" customHeight="1">
      <c r="A3" s="145" t="s">
        <v>820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382</v>
      </c>
      <c r="B5" s="627" t="str">
        <f>'справка №1-БАЛАНС'!E3</f>
        <v>ФЕЕИ АДСИЦ</v>
      </c>
      <c r="C5" s="627"/>
      <c r="D5" s="627"/>
      <c r="E5" s="569" t="s">
        <v>2</v>
      </c>
      <c r="F5" s="450">
        <f>'справка №1-БАЛАНС'!H3</f>
        <v>175050274</v>
      </c>
    </row>
    <row r="6" spans="1:15" ht="15" customHeight="1">
      <c r="A6" s="27" t="s">
        <v>821</v>
      </c>
      <c r="B6" s="628" t="str">
        <f>'справка №1-БАЛАНС'!E5</f>
        <v>01.01.2010-30.06.2010</v>
      </c>
      <c r="C6" s="628"/>
      <c r="D6" s="509"/>
      <c r="E6" s="568" t="s">
        <v>3</v>
      </c>
      <c r="F6" s="510" t="str">
        <f>'справка №1-БАЛАНС'!H4</f>
        <v>1199-1</v>
      </c>
      <c r="G6" s="511"/>
      <c r="H6" s="511"/>
      <c r="I6" s="511"/>
      <c r="J6" s="511"/>
      <c r="K6" s="511"/>
      <c r="L6" s="511"/>
      <c r="M6" s="511"/>
    </row>
    <row r="7" spans="1:15" s="512" customFormat="1" ht="15" customHeight="1">
      <c r="B7" s="28"/>
      <c r="C7" s="29"/>
      <c r="D7" s="29"/>
      <c r="E7" s="29"/>
      <c r="F7" s="30" t="s">
        <v>274</v>
      </c>
      <c r="G7" s="29"/>
      <c r="H7" s="29"/>
      <c r="I7" s="29"/>
      <c r="J7" s="29"/>
      <c r="K7" s="29"/>
      <c r="L7" s="29"/>
      <c r="M7" s="29"/>
    </row>
    <row r="8" spans="1:15" s="514" customFormat="1">
      <c r="A8" s="31"/>
      <c r="B8" s="32"/>
      <c r="C8" s="33"/>
      <c r="D8" s="33"/>
      <c r="E8" s="33"/>
      <c r="F8" s="33"/>
      <c r="G8" s="513"/>
      <c r="H8" s="513"/>
      <c r="I8" s="513"/>
      <c r="J8" s="513"/>
      <c r="K8" s="513"/>
      <c r="L8" s="513"/>
      <c r="M8" s="513"/>
      <c r="N8" s="513"/>
      <c r="O8" s="513"/>
    </row>
    <row r="9" spans="1:15" s="514" customFormat="1">
      <c r="A9" s="33" t="s">
        <v>13</v>
      </c>
      <c r="B9" s="32" t="s">
        <v>14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822</v>
      </c>
      <c r="B10" s="35"/>
      <c r="C10" s="429"/>
      <c r="D10" s="429"/>
      <c r="E10" s="429"/>
      <c r="F10" s="429"/>
    </row>
    <row r="11" spans="1:15" ht="18" customHeight="1">
      <c r="A11" s="36" t="s">
        <v>823</v>
      </c>
      <c r="B11" s="37"/>
      <c r="C11" s="429"/>
      <c r="D11" s="429"/>
      <c r="E11" s="429"/>
      <c r="F11" s="429"/>
    </row>
    <row r="12" spans="1:15" ht="14.25" customHeight="1">
      <c r="A12" s="36" t="s">
        <v>542</v>
      </c>
      <c r="B12" s="40"/>
      <c r="C12" s="440"/>
      <c r="D12" s="440"/>
      <c r="E12" s="440"/>
      <c r="F12" s="442">
        <f>C12-E12</f>
        <v>0</v>
      </c>
    </row>
    <row r="13" spans="1:15">
      <c r="A13" s="36" t="s">
        <v>545</v>
      </c>
      <c r="B13" s="40"/>
      <c r="C13" s="440"/>
      <c r="D13" s="440"/>
      <c r="E13" s="440"/>
      <c r="F13" s="442">
        <f t="shared" ref="F13:F19" si="0">C13-E13</f>
        <v>0</v>
      </c>
    </row>
    <row r="14" spans="1:15">
      <c r="A14" s="36" t="s">
        <v>548</v>
      </c>
      <c r="B14" s="40"/>
      <c r="C14" s="440"/>
      <c r="D14" s="440"/>
      <c r="E14" s="440"/>
      <c r="F14" s="442">
        <f t="shared" si="0"/>
        <v>0</v>
      </c>
    </row>
    <row r="15" spans="1:15">
      <c r="A15" s="36" t="s">
        <v>551</v>
      </c>
      <c r="B15" s="40"/>
      <c r="C15" s="440"/>
      <c r="D15" s="440"/>
      <c r="E15" s="440"/>
      <c r="F15" s="442">
        <f t="shared" si="0"/>
        <v>0</v>
      </c>
    </row>
    <row r="16" spans="1:15">
      <c r="A16" s="36" t="s">
        <v>554</v>
      </c>
      <c r="B16" s="37"/>
      <c r="C16" s="440"/>
      <c r="D16" s="440"/>
      <c r="E16" s="440"/>
      <c r="F16" s="442">
        <f t="shared" si="0"/>
        <v>0</v>
      </c>
    </row>
    <row r="17" spans="1:16">
      <c r="A17" s="36" t="s">
        <v>859</v>
      </c>
      <c r="B17" s="37"/>
      <c r="C17" s="440"/>
      <c r="D17" s="440"/>
      <c r="E17" s="440"/>
      <c r="F17" s="442">
        <f t="shared" si="0"/>
        <v>0</v>
      </c>
    </row>
    <row r="18" spans="1:16">
      <c r="A18" s="36" t="s">
        <v>851</v>
      </c>
      <c r="B18" s="37"/>
      <c r="C18" s="440"/>
      <c r="D18" s="440"/>
      <c r="E18" s="440"/>
      <c r="F18" s="442">
        <f t="shared" si="0"/>
        <v>0</v>
      </c>
    </row>
    <row r="19" spans="1:16">
      <c r="A19" s="36" t="s">
        <v>560</v>
      </c>
      <c r="B19" s="37"/>
      <c r="C19" s="440"/>
      <c r="D19" s="440"/>
      <c r="E19" s="440"/>
      <c r="F19" s="442">
        <f t="shared" si="0"/>
        <v>0</v>
      </c>
    </row>
    <row r="20" spans="1:16">
      <c r="A20" s="36" t="s">
        <v>860</v>
      </c>
      <c r="B20" s="37"/>
      <c r="C20" s="440"/>
      <c r="D20" s="440"/>
      <c r="E20" s="440"/>
      <c r="F20" s="442">
        <f t="shared" ref="F20:F26" si="1">C20-E20</f>
        <v>0</v>
      </c>
    </row>
    <row r="21" spans="1:16">
      <c r="A21" s="36" t="s">
        <v>861</v>
      </c>
      <c r="B21" s="37"/>
      <c r="C21" s="440"/>
      <c r="D21" s="440"/>
      <c r="E21" s="440"/>
      <c r="F21" s="442">
        <f t="shared" si="1"/>
        <v>0</v>
      </c>
    </row>
    <row r="22" spans="1:16">
      <c r="A22" s="36" t="s">
        <v>862</v>
      </c>
      <c r="B22" s="37"/>
      <c r="C22" s="440"/>
      <c r="D22" s="440"/>
      <c r="E22" s="440"/>
      <c r="F22" s="442">
        <f t="shared" si="1"/>
        <v>0</v>
      </c>
    </row>
    <row r="23" spans="1:16">
      <c r="A23" s="36" t="s">
        <v>863</v>
      </c>
      <c r="B23" s="37"/>
      <c r="C23" s="440"/>
      <c r="D23" s="440"/>
      <c r="E23" s="440"/>
      <c r="F23" s="442">
        <f t="shared" si="1"/>
        <v>0</v>
      </c>
    </row>
    <row r="24" spans="1:16">
      <c r="A24" s="36" t="s">
        <v>864</v>
      </c>
      <c r="B24" s="37"/>
      <c r="C24" s="440"/>
      <c r="D24" s="440"/>
      <c r="E24" s="440"/>
      <c r="F24" s="442">
        <f t="shared" si="1"/>
        <v>0</v>
      </c>
    </row>
    <row r="25" spans="1:16" ht="12" customHeight="1">
      <c r="A25" s="36" t="s">
        <v>865</v>
      </c>
      <c r="B25" s="37"/>
      <c r="C25" s="440"/>
      <c r="D25" s="440"/>
      <c r="E25" s="440"/>
      <c r="F25" s="442">
        <f t="shared" si="1"/>
        <v>0</v>
      </c>
    </row>
    <row r="26" spans="1:16">
      <c r="A26" s="36" t="s">
        <v>866</v>
      </c>
      <c r="B26" s="37"/>
      <c r="C26" s="440"/>
      <c r="D26" s="440"/>
      <c r="E26" s="440"/>
      <c r="F26" s="442">
        <f t="shared" si="1"/>
        <v>0</v>
      </c>
    </row>
    <row r="27" spans="1:16" ht="11.25" customHeight="1">
      <c r="A27" s="38" t="s">
        <v>563</v>
      </c>
      <c r="B27" s="39" t="s">
        <v>826</v>
      </c>
      <c r="C27" s="429">
        <f>SUM(C12:C26)</f>
        <v>0</v>
      </c>
      <c r="D27" s="429"/>
      <c r="E27" s="429">
        <f>SUM(E12:E26)</f>
        <v>0</v>
      </c>
      <c r="F27" s="441">
        <f>SUM(F12:F26)</f>
        <v>0</v>
      </c>
      <c r="G27" s="515"/>
      <c r="H27" s="515"/>
      <c r="I27" s="515"/>
      <c r="J27" s="515"/>
      <c r="K27" s="515"/>
      <c r="L27" s="515"/>
      <c r="M27" s="515"/>
      <c r="N27" s="515"/>
      <c r="O27" s="515"/>
      <c r="P27" s="515"/>
    </row>
    <row r="28" spans="1:16" ht="16.5" customHeight="1">
      <c r="A28" s="36" t="s">
        <v>827</v>
      </c>
      <c r="B28" s="40"/>
      <c r="C28" s="429"/>
      <c r="D28" s="429"/>
      <c r="E28" s="429"/>
      <c r="F28" s="441"/>
    </row>
    <row r="29" spans="1:16">
      <c r="A29" s="36" t="s">
        <v>542</v>
      </c>
      <c r="B29" s="40"/>
      <c r="C29" s="440"/>
      <c r="D29" s="440"/>
      <c r="E29" s="440"/>
      <c r="F29" s="442">
        <f>C29-E29</f>
        <v>0</v>
      </c>
    </row>
    <row r="30" spans="1:16">
      <c r="A30" s="36" t="s">
        <v>545</v>
      </c>
      <c r="B30" s="40"/>
      <c r="C30" s="440"/>
      <c r="D30" s="440"/>
      <c r="E30" s="440"/>
      <c r="F30" s="442">
        <f t="shared" ref="F30:F43" si="2">C30-E30</f>
        <v>0</v>
      </c>
    </row>
    <row r="31" spans="1:16">
      <c r="A31" s="36" t="s">
        <v>548</v>
      </c>
      <c r="B31" s="40"/>
      <c r="C31" s="440"/>
      <c r="D31" s="440"/>
      <c r="E31" s="440"/>
      <c r="F31" s="442">
        <f t="shared" si="2"/>
        <v>0</v>
      </c>
    </row>
    <row r="32" spans="1:16">
      <c r="A32" s="36" t="s">
        <v>551</v>
      </c>
      <c r="B32" s="40"/>
      <c r="C32" s="440"/>
      <c r="D32" s="440"/>
      <c r="E32" s="440"/>
      <c r="F32" s="442">
        <f t="shared" si="2"/>
        <v>0</v>
      </c>
    </row>
    <row r="33" spans="1:16">
      <c r="A33" s="36">
        <v>5</v>
      </c>
      <c r="B33" s="37"/>
      <c r="C33" s="440"/>
      <c r="D33" s="440"/>
      <c r="E33" s="440"/>
      <c r="F33" s="442">
        <f t="shared" si="2"/>
        <v>0</v>
      </c>
    </row>
    <row r="34" spans="1:16">
      <c r="A34" s="36">
        <v>6</v>
      </c>
      <c r="B34" s="37"/>
      <c r="C34" s="440"/>
      <c r="D34" s="440"/>
      <c r="E34" s="440"/>
      <c r="F34" s="442">
        <f t="shared" si="2"/>
        <v>0</v>
      </c>
    </row>
    <row r="35" spans="1:16">
      <c r="A35" s="36">
        <v>7</v>
      </c>
      <c r="B35" s="37"/>
      <c r="C35" s="440"/>
      <c r="D35" s="440"/>
      <c r="E35" s="440"/>
      <c r="F35" s="442">
        <f t="shared" si="2"/>
        <v>0</v>
      </c>
    </row>
    <row r="36" spans="1:16">
      <c r="A36" s="36">
        <v>8</v>
      </c>
      <c r="B36" s="37"/>
      <c r="C36" s="440"/>
      <c r="D36" s="440"/>
      <c r="E36" s="440"/>
      <c r="F36" s="442">
        <f t="shared" si="2"/>
        <v>0</v>
      </c>
    </row>
    <row r="37" spans="1:16">
      <c r="A37" s="36">
        <v>9</v>
      </c>
      <c r="B37" s="37"/>
      <c r="C37" s="440"/>
      <c r="D37" s="440"/>
      <c r="E37" s="440"/>
      <c r="F37" s="442">
        <f t="shared" si="2"/>
        <v>0</v>
      </c>
    </row>
    <row r="38" spans="1:16">
      <c r="A38" s="36">
        <v>10</v>
      </c>
      <c r="B38" s="37"/>
      <c r="C38" s="440"/>
      <c r="D38" s="440"/>
      <c r="E38" s="440"/>
      <c r="F38" s="442">
        <f t="shared" si="2"/>
        <v>0</v>
      </c>
    </row>
    <row r="39" spans="1:16">
      <c r="A39" s="36">
        <v>11</v>
      </c>
      <c r="B39" s="37"/>
      <c r="C39" s="440"/>
      <c r="D39" s="440"/>
      <c r="E39" s="440"/>
      <c r="F39" s="442">
        <f t="shared" si="2"/>
        <v>0</v>
      </c>
    </row>
    <row r="40" spans="1:16">
      <c r="A40" s="36">
        <v>12</v>
      </c>
      <c r="B40" s="37"/>
      <c r="C40" s="440"/>
      <c r="D40" s="440"/>
      <c r="E40" s="440"/>
      <c r="F40" s="442">
        <f t="shared" si="2"/>
        <v>0</v>
      </c>
    </row>
    <row r="41" spans="1:16">
      <c r="A41" s="36">
        <v>13</v>
      </c>
      <c r="B41" s="37"/>
      <c r="C41" s="440"/>
      <c r="D41" s="440"/>
      <c r="E41" s="440"/>
      <c r="F41" s="442">
        <f t="shared" si="2"/>
        <v>0</v>
      </c>
    </row>
    <row r="42" spans="1:16" ht="12" customHeight="1">
      <c r="A42" s="36">
        <v>14</v>
      </c>
      <c r="B42" s="37"/>
      <c r="C42" s="440"/>
      <c r="D42" s="440"/>
      <c r="E42" s="440"/>
      <c r="F42" s="442">
        <f t="shared" si="2"/>
        <v>0</v>
      </c>
    </row>
    <row r="43" spans="1:16">
      <c r="A43" s="36">
        <v>15</v>
      </c>
      <c r="B43" s="37"/>
      <c r="C43" s="440"/>
      <c r="D43" s="440"/>
      <c r="E43" s="440"/>
      <c r="F43" s="442">
        <f t="shared" si="2"/>
        <v>0</v>
      </c>
    </row>
    <row r="44" spans="1:16" ht="15" customHeight="1">
      <c r="A44" s="38" t="s">
        <v>580</v>
      </c>
      <c r="B44" s="39" t="s">
        <v>828</v>
      </c>
      <c r="C44" s="429">
        <f>SUM(C29:C43)</f>
        <v>0</v>
      </c>
      <c r="D44" s="429"/>
      <c r="E44" s="429">
        <f>SUM(E29:E43)</f>
        <v>0</v>
      </c>
      <c r="F44" s="441">
        <f>SUM(F29:F43)</f>
        <v>0</v>
      </c>
      <c r="G44" s="515"/>
      <c r="H44" s="515"/>
      <c r="I44" s="515"/>
      <c r="J44" s="515"/>
      <c r="K44" s="515"/>
      <c r="L44" s="515"/>
      <c r="M44" s="515"/>
      <c r="N44" s="515"/>
      <c r="O44" s="515"/>
      <c r="P44" s="515"/>
    </row>
    <row r="45" spans="1:16" ht="12.75" customHeight="1">
      <c r="A45" s="36" t="s">
        <v>829</v>
      </c>
      <c r="B45" s="40"/>
      <c r="C45" s="429"/>
      <c r="D45" s="429"/>
      <c r="E45" s="429"/>
      <c r="F45" s="441"/>
    </row>
    <row r="46" spans="1:16">
      <c r="A46" s="36" t="s">
        <v>542</v>
      </c>
      <c r="B46" s="40"/>
      <c r="C46" s="440"/>
      <c r="D46" s="440"/>
      <c r="E46" s="440"/>
      <c r="F46" s="442">
        <f>C46-E46</f>
        <v>0</v>
      </c>
    </row>
    <row r="47" spans="1:16">
      <c r="A47" s="36" t="s">
        <v>545</v>
      </c>
      <c r="B47" s="40"/>
      <c r="C47" s="440"/>
      <c r="D47" s="440"/>
      <c r="E47" s="440"/>
      <c r="F47" s="442">
        <f t="shared" ref="F47:F60" si="3">C47-E47</f>
        <v>0</v>
      </c>
    </row>
    <row r="48" spans="1:16">
      <c r="A48" s="36" t="s">
        <v>548</v>
      </c>
      <c r="B48" s="40"/>
      <c r="C48" s="440"/>
      <c r="D48" s="440"/>
      <c r="E48" s="440"/>
      <c r="F48" s="442">
        <f t="shared" si="3"/>
        <v>0</v>
      </c>
    </row>
    <row r="49" spans="1:16">
      <c r="A49" s="36" t="s">
        <v>551</v>
      </c>
      <c r="B49" s="40"/>
      <c r="C49" s="440"/>
      <c r="D49" s="440"/>
      <c r="E49" s="440"/>
      <c r="F49" s="442">
        <f t="shared" si="3"/>
        <v>0</v>
      </c>
    </row>
    <row r="50" spans="1:16">
      <c r="A50" s="36">
        <v>5</v>
      </c>
      <c r="B50" s="37"/>
      <c r="C50" s="440"/>
      <c r="D50" s="440"/>
      <c r="E50" s="440"/>
      <c r="F50" s="442">
        <f t="shared" si="3"/>
        <v>0</v>
      </c>
    </row>
    <row r="51" spans="1:16">
      <c r="A51" s="36">
        <v>6</v>
      </c>
      <c r="B51" s="37"/>
      <c r="C51" s="440"/>
      <c r="D51" s="440"/>
      <c r="E51" s="440"/>
      <c r="F51" s="442">
        <f t="shared" si="3"/>
        <v>0</v>
      </c>
    </row>
    <row r="52" spans="1:16">
      <c r="A52" s="36">
        <v>7</v>
      </c>
      <c r="B52" s="37"/>
      <c r="C52" s="440"/>
      <c r="D52" s="440"/>
      <c r="E52" s="440"/>
      <c r="F52" s="442">
        <f t="shared" si="3"/>
        <v>0</v>
      </c>
    </row>
    <row r="53" spans="1:16">
      <c r="A53" s="36">
        <v>8</v>
      </c>
      <c r="B53" s="37"/>
      <c r="C53" s="440"/>
      <c r="D53" s="440"/>
      <c r="E53" s="440"/>
      <c r="F53" s="442">
        <f t="shared" si="3"/>
        <v>0</v>
      </c>
    </row>
    <row r="54" spans="1:16">
      <c r="A54" s="36">
        <v>9</v>
      </c>
      <c r="B54" s="37"/>
      <c r="C54" s="440"/>
      <c r="D54" s="440"/>
      <c r="E54" s="440"/>
      <c r="F54" s="442">
        <f t="shared" si="3"/>
        <v>0</v>
      </c>
    </row>
    <row r="55" spans="1:16">
      <c r="A55" s="36">
        <v>10</v>
      </c>
      <c r="B55" s="37"/>
      <c r="C55" s="440"/>
      <c r="D55" s="440"/>
      <c r="E55" s="440"/>
      <c r="F55" s="442">
        <f t="shared" si="3"/>
        <v>0</v>
      </c>
    </row>
    <row r="56" spans="1:16">
      <c r="A56" s="36">
        <v>11</v>
      </c>
      <c r="B56" s="37"/>
      <c r="C56" s="440"/>
      <c r="D56" s="440"/>
      <c r="E56" s="440"/>
      <c r="F56" s="442">
        <f t="shared" si="3"/>
        <v>0</v>
      </c>
    </row>
    <row r="57" spans="1:16">
      <c r="A57" s="36">
        <v>12</v>
      </c>
      <c r="B57" s="37"/>
      <c r="C57" s="440"/>
      <c r="D57" s="440"/>
      <c r="E57" s="440"/>
      <c r="F57" s="442">
        <f t="shared" si="3"/>
        <v>0</v>
      </c>
    </row>
    <row r="58" spans="1:16">
      <c r="A58" s="36">
        <v>13</v>
      </c>
      <c r="B58" s="37"/>
      <c r="C58" s="440"/>
      <c r="D58" s="440"/>
      <c r="E58" s="440"/>
      <c r="F58" s="442">
        <f t="shared" si="3"/>
        <v>0</v>
      </c>
    </row>
    <row r="59" spans="1:16" ht="12" customHeight="1">
      <c r="A59" s="36">
        <v>14</v>
      </c>
      <c r="B59" s="37"/>
      <c r="C59" s="440"/>
      <c r="D59" s="440"/>
      <c r="E59" s="440"/>
      <c r="F59" s="442">
        <f t="shared" si="3"/>
        <v>0</v>
      </c>
    </row>
    <row r="60" spans="1:16">
      <c r="A60" s="36">
        <v>15</v>
      </c>
      <c r="B60" s="37"/>
      <c r="C60" s="440"/>
      <c r="D60" s="440"/>
      <c r="E60" s="440"/>
      <c r="F60" s="442">
        <f t="shared" si="3"/>
        <v>0</v>
      </c>
    </row>
    <row r="61" spans="1:16" ht="12" customHeight="1">
      <c r="A61" s="38" t="s">
        <v>599</v>
      </c>
      <c r="B61" s="39" t="s">
        <v>830</v>
      </c>
      <c r="C61" s="429">
        <f>SUM(C46:C60)</f>
        <v>0</v>
      </c>
      <c r="D61" s="429"/>
      <c r="E61" s="429">
        <f>SUM(E46:E60)</f>
        <v>0</v>
      </c>
      <c r="F61" s="441">
        <f>SUM(F46:F60)</f>
        <v>0</v>
      </c>
      <c r="G61" s="515"/>
      <c r="H61" s="515"/>
      <c r="I61" s="515"/>
      <c r="J61" s="515"/>
      <c r="K61" s="515"/>
      <c r="L61" s="515"/>
      <c r="M61" s="515"/>
      <c r="N61" s="515"/>
      <c r="O61" s="515"/>
      <c r="P61" s="515"/>
    </row>
    <row r="62" spans="1:16" ht="18.75" customHeight="1">
      <c r="A62" s="36" t="s">
        <v>831</v>
      </c>
      <c r="B62" s="40"/>
      <c r="C62" s="429"/>
      <c r="D62" s="429"/>
      <c r="E62" s="429"/>
      <c r="F62" s="441"/>
    </row>
    <row r="63" spans="1:16">
      <c r="A63" s="36"/>
      <c r="B63" s="40"/>
      <c r="C63" s="440"/>
      <c r="D63" s="440"/>
      <c r="E63" s="440"/>
      <c r="F63" s="442">
        <f>C63-E63</f>
        <v>0</v>
      </c>
    </row>
    <row r="64" spans="1:16">
      <c r="A64" s="36"/>
      <c r="B64" s="40"/>
      <c r="C64" s="440"/>
      <c r="D64" s="440"/>
      <c r="E64" s="440"/>
      <c r="F64" s="442">
        <f t="shared" ref="F64:F77" si="4">C64-E64</f>
        <v>0</v>
      </c>
    </row>
    <row r="65" spans="1:16">
      <c r="A65" s="36"/>
      <c r="B65" s="40"/>
      <c r="C65" s="440"/>
      <c r="D65" s="440"/>
      <c r="E65" s="440"/>
      <c r="F65" s="442">
        <f t="shared" si="4"/>
        <v>0</v>
      </c>
    </row>
    <row r="66" spans="1:16">
      <c r="A66" s="36"/>
      <c r="B66" s="40"/>
      <c r="C66" s="440"/>
      <c r="D66" s="440"/>
      <c r="E66" s="440"/>
      <c r="F66" s="442">
        <f t="shared" si="4"/>
        <v>0</v>
      </c>
    </row>
    <row r="67" spans="1:16">
      <c r="A67" s="36"/>
      <c r="B67" s="37"/>
      <c r="C67" s="440"/>
      <c r="D67" s="440"/>
      <c r="E67" s="440"/>
      <c r="F67" s="442">
        <f t="shared" si="4"/>
        <v>0</v>
      </c>
    </row>
    <row r="68" spans="1:16">
      <c r="A68" s="36"/>
      <c r="B68" s="37"/>
      <c r="C68" s="440"/>
      <c r="D68" s="440"/>
      <c r="E68" s="440"/>
      <c r="F68" s="442">
        <f t="shared" si="4"/>
        <v>0</v>
      </c>
    </row>
    <row r="69" spans="1:16">
      <c r="A69" s="36"/>
      <c r="B69" s="37"/>
      <c r="C69" s="440"/>
      <c r="D69" s="440"/>
      <c r="E69" s="440"/>
      <c r="F69" s="442">
        <f t="shared" si="4"/>
        <v>0</v>
      </c>
    </row>
    <row r="70" spans="1:16">
      <c r="A70" s="36"/>
      <c r="B70" s="37"/>
      <c r="C70" s="440"/>
      <c r="D70" s="440"/>
      <c r="E70" s="440"/>
      <c r="F70" s="442">
        <f t="shared" si="4"/>
        <v>0</v>
      </c>
    </row>
    <row r="71" spans="1:16">
      <c r="A71" s="36">
        <v>9</v>
      </c>
      <c r="B71" s="37"/>
      <c r="C71" s="440"/>
      <c r="D71" s="440"/>
      <c r="E71" s="440"/>
      <c r="F71" s="442">
        <f t="shared" si="4"/>
        <v>0</v>
      </c>
    </row>
    <row r="72" spans="1:16">
      <c r="A72" s="36">
        <v>10</v>
      </c>
      <c r="B72" s="37"/>
      <c r="C72" s="440"/>
      <c r="D72" s="440"/>
      <c r="E72" s="440"/>
      <c r="F72" s="442">
        <f t="shared" si="4"/>
        <v>0</v>
      </c>
    </row>
    <row r="73" spans="1:16">
      <c r="A73" s="36">
        <v>11</v>
      </c>
      <c r="B73" s="37"/>
      <c r="C73" s="440"/>
      <c r="D73" s="440"/>
      <c r="E73" s="440"/>
      <c r="F73" s="442">
        <f t="shared" si="4"/>
        <v>0</v>
      </c>
    </row>
    <row r="74" spans="1:16">
      <c r="A74" s="36">
        <v>12</v>
      </c>
      <c r="B74" s="37"/>
      <c r="C74" s="440"/>
      <c r="D74" s="440"/>
      <c r="E74" s="440"/>
      <c r="F74" s="442">
        <f t="shared" si="4"/>
        <v>0</v>
      </c>
    </row>
    <row r="75" spans="1:16">
      <c r="A75" s="36">
        <v>13</v>
      </c>
      <c r="B75" s="37"/>
      <c r="C75" s="440"/>
      <c r="D75" s="440"/>
      <c r="E75" s="440"/>
      <c r="F75" s="442">
        <f t="shared" si="4"/>
        <v>0</v>
      </c>
    </row>
    <row r="76" spans="1:16" ht="12" customHeight="1">
      <c r="A76" s="36">
        <v>14</v>
      </c>
      <c r="B76" s="37"/>
      <c r="C76" s="440"/>
      <c r="D76" s="440"/>
      <c r="E76" s="440"/>
      <c r="F76" s="442">
        <f t="shared" si="4"/>
        <v>0</v>
      </c>
    </row>
    <row r="77" spans="1:16">
      <c r="A77" s="36">
        <v>15</v>
      </c>
      <c r="B77" s="37"/>
      <c r="C77" s="440"/>
      <c r="D77" s="440"/>
      <c r="E77" s="440"/>
      <c r="F77" s="442">
        <f t="shared" si="4"/>
        <v>0</v>
      </c>
    </row>
    <row r="78" spans="1:16" ht="14.25" customHeight="1">
      <c r="A78" s="38" t="s">
        <v>832</v>
      </c>
      <c r="B78" s="39" t="s">
        <v>833</v>
      </c>
      <c r="C78" s="429">
        <f>SUM(C63:C77)</f>
        <v>0</v>
      </c>
      <c r="D78" s="429"/>
      <c r="E78" s="429">
        <f>SUM(E63:E77)</f>
        <v>0</v>
      </c>
      <c r="F78" s="441">
        <f>SUM(F63:F77)</f>
        <v>0</v>
      </c>
      <c r="G78" s="515"/>
      <c r="H78" s="515"/>
      <c r="I78" s="515"/>
      <c r="J78" s="515"/>
      <c r="K78" s="515"/>
      <c r="L78" s="515"/>
      <c r="M78" s="515"/>
      <c r="N78" s="515"/>
      <c r="O78" s="515"/>
      <c r="P78" s="515"/>
    </row>
    <row r="79" spans="1:16" ht="20.25" customHeight="1">
      <c r="A79" s="41" t="s">
        <v>834</v>
      </c>
      <c r="B79" s="39" t="s">
        <v>835</v>
      </c>
      <c r="C79" s="429">
        <f>C78+C61+C44+C27</f>
        <v>0</v>
      </c>
      <c r="D79" s="429"/>
      <c r="E79" s="429">
        <f>E78+E61+E44+E27</f>
        <v>0</v>
      </c>
      <c r="F79" s="441">
        <f>F78+F61+F44+F27</f>
        <v>0</v>
      </c>
      <c r="G79" s="515"/>
      <c r="H79" s="515"/>
      <c r="I79" s="515"/>
      <c r="J79" s="515"/>
      <c r="K79" s="515"/>
      <c r="L79" s="515"/>
      <c r="M79" s="515"/>
      <c r="N79" s="515"/>
      <c r="O79" s="515"/>
      <c r="P79" s="515"/>
    </row>
    <row r="80" spans="1:16" ht="15" customHeight="1">
      <c r="A80" s="34" t="s">
        <v>836</v>
      </c>
      <c r="B80" s="39"/>
      <c r="C80" s="429"/>
      <c r="D80" s="429"/>
      <c r="E80" s="429"/>
      <c r="F80" s="441"/>
    </row>
    <row r="81" spans="1:6" ht="14.25" customHeight="1">
      <c r="A81" s="36" t="s">
        <v>823</v>
      </c>
      <c r="B81" s="40"/>
      <c r="C81" s="429"/>
      <c r="D81" s="429"/>
      <c r="E81" s="429"/>
      <c r="F81" s="441"/>
    </row>
    <row r="82" spans="1:6">
      <c r="A82" s="36" t="s">
        <v>824</v>
      </c>
      <c r="B82" s="40"/>
      <c r="C82" s="440"/>
      <c r="D82" s="440"/>
      <c r="E82" s="440"/>
      <c r="F82" s="442">
        <f>C82-E82</f>
        <v>0</v>
      </c>
    </row>
    <row r="83" spans="1:6">
      <c r="A83" s="36" t="s">
        <v>825</v>
      </c>
      <c r="B83" s="40"/>
      <c r="C83" s="440"/>
      <c r="D83" s="440"/>
      <c r="E83" s="440"/>
      <c r="F83" s="442">
        <f t="shared" ref="F83:F96" si="5">C83-E83</f>
        <v>0</v>
      </c>
    </row>
    <row r="84" spans="1:6">
      <c r="A84" s="36" t="s">
        <v>548</v>
      </c>
      <c r="B84" s="40"/>
      <c r="C84" s="440"/>
      <c r="D84" s="440"/>
      <c r="E84" s="440"/>
      <c r="F84" s="442">
        <f t="shared" si="5"/>
        <v>0</v>
      </c>
    </row>
    <row r="85" spans="1:6">
      <c r="A85" s="36" t="s">
        <v>551</v>
      </c>
      <c r="B85" s="40"/>
      <c r="C85" s="440"/>
      <c r="D85" s="440"/>
      <c r="E85" s="440"/>
      <c r="F85" s="442">
        <f t="shared" si="5"/>
        <v>0</v>
      </c>
    </row>
    <row r="86" spans="1:6">
      <c r="A86" s="36">
        <v>5</v>
      </c>
      <c r="B86" s="37"/>
      <c r="C86" s="440"/>
      <c r="D86" s="440"/>
      <c r="E86" s="440"/>
      <c r="F86" s="442">
        <f t="shared" si="5"/>
        <v>0</v>
      </c>
    </row>
    <row r="87" spans="1:6">
      <c r="A87" s="36">
        <v>6</v>
      </c>
      <c r="B87" s="37"/>
      <c r="C87" s="440"/>
      <c r="D87" s="440"/>
      <c r="E87" s="440"/>
      <c r="F87" s="442">
        <f t="shared" si="5"/>
        <v>0</v>
      </c>
    </row>
    <row r="88" spans="1:6">
      <c r="A88" s="36">
        <v>7</v>
      </c>
      <c r="B88" s="37"/>
      <c r="C88" s="440"/>
      <c r="D88" s="440"/>
      <c r="E88" s="440"/>
      <c r="F88" s="442">
        <f t="shared" si="5"/>
        <v>0</v>
      </c>
    </row>
    <row r="89" spans="1:6">
      <c r="A89" s="36">
        <v>8</v>
      </c>
      <c r="B89" s="37"/>
      <c r="C89" s="440"/>
      <c r="D89" s="440"/>
      <c r="E89" s="440"/>
      <c r="F89" s="442">
        <f t="shared" si="5"/>
        <v>0</v>
      </c>
    </row>
    <row r="90" spans="1:6" ht="12" customHeight="1">
      <c r="A90" s="36">
        <v>9</v>
      </c>
      <c r="B90" s="37"/>
      <c r="C90" s="440"/>
      <c r="D90" s="440"/>
      <c r="E90" s="440"/>
      <c r="F90" s="442">
        <f t="shared" si="5"/>
        <v>0</v>
      </c>
    </row>
    <row r="91" spans="1:6">
      <c r="A91" s="36">
        <v>10</v>
      </c>
      <c r="B91" s="37"/>
      <c r="C91" s="440"/>
      <c r="D91" s="440"/>
      <c r="E91" s="440"/>
      <c r="F91" s="442">
        <f t="shared" si="5"/>
        <v>0</v>
      </c>
    </row>
    <row r="92" spans="1:6">
      <c r="A92" s="36">
        <v>11</v>
      </c>
      <c r="B92" s="37"/>
      <c r="C92" s="440"/>
      <c r="D92" s="440"/>
      <c r="E92" s="440"/>
      <c r="F92" s="442">
        <f t="shared" si="5"/>
        <v>0</v>
      </c>
    </row>
    <row r="93" spans="1:6">
      <c r="A93" s="36">
        <v>12</v>
      </c>
      <c r="B93" s="37"/>
      <c r="C93" s="440"/>
      <c r="D93" s="440"/>
      <c r="E93" s="440"/>
      <c r="F93" s="442">
        <f t="shared" si="5"/>
        <v>0</v>
      </c>
    </row>
    <row r="94" spans="1:6">
      <c r="A94" s="36">
        <v>13</v>
      </c>
      <c r="B94" s="37"/>
      <c r="C94" s="440"/>
      <c r="D94" s="440"/>
      <c r="E94" s="440"/>
      <c r="F94" s="442">
        <f t="shared" si="5"/>
        <v>0</v>
      </c>
    </row>
    <row r="95" spans="1:6" ht="12" customHeight="1">
      <c r="A95" s="36">
        <v>14</v>
      </c>
      <c r="B95" s="37"/>
      <c r="C95" s="440"/>
      <c r="D95" s="440"/>
      <c r="E95" s="440"/>
      <c r="F95" s="442">
        <f t="shared" si="5"/>
        <v>0</v>
      </c>
    </row>
    <row r="96" spans="1:6">
      <c r="A96" s="36">
        <v>15</v>
      </c>
      <c r="B96" s="37"/>
      <c r="C96" s="440"/>
      <c r="D96" s="440"/>
      <c r="E96" s="440"/>
      <c r="F96" s="442">
        <f t="shared" si="5"/>
        <v>0</v>
      </c>
    </row>
    <row r="97" spans="1:16" ht="15" customHeight="1">
      <c r="A97" s="38" t="s">
        <v>563</v>
      </c>
      <c r="B97" s="39" t="s">
        <v>837</v>
      </c>
      <c r="C97" s="429">
        <f>SUM(C82:C96)</f>
        <v>0</v>
      </c>
      <c r="D97" s="429"/>
      <c r="E97" s="429">
        <f>SUM(E82:E96)</f>
        <v>0</v>
      </c>
      <c r="F97" s="441">
        <f>SUM(F82:F96)</f>
        <v>0</v>
      </c>
      <c r="G97" s="515"/>
      <c r="H97" s="515"/>
      <c r="I97" s="515"/>
      <c r="J97" s="515"/>
      <c r="K97" s="515"/>
      <c r="L97" s="515"/>
      <c r="M97" s="515"/>
      <c r="N97" s="515"/>
      <c r="O97" s="515"/>
      <c r="P97" s="515"/>
    </row>
    <row r="98" spans="1:16" ht="15.75" customHeight="1">
      <c r="A98" s="36" t="s">
        <v>827</v>
      </c>
      <c r="B98" s="40"/>
      <c r="C98" s="429"/>
      <c r="D98" s="429"/>
      <c r="E98" s="429"/>
      <c r="F98" s="441"/>
    </row>
    <row r="99" spans="1:16">
      <c r="A99" s="36" t="s">
        <v>542</v>
      </c>
      <c r="B99" s="40"/>
      <c r="C99" s="440"/>
      <c r="D99" s="440"/>
      <c r="E99" s="440"/>
      <c r="F99" s="442">
        <f>C99-E99</f>
        <v>0</v>
      </c>
    </row>
    <row r="100" spans="1:16">
      <c r="A100" s="36" t="s">
        <v>545</v>
      </c>
      <c r="B100" s="40"/>
      <c r="C100" s="440"/>
      <c r="D100" s="440"/>
      <c r="E100" s="440"/>
      <c r="F100" s="442">
        <f t="shared" ref="F100:F113" si="6">C100-E100</f>
        <v>0</v>
      </c>
    </row>
    <row r="101" spans="1:16">
      <c r="A101" s="36" t="s">
        <v>548</v>
      </c>
      <c r="B101" s="40"/>
      <c r="C101" s="440"/>
      <c r="D101" s="440"/>
      <c r="E101" s="440"/>
      <c r="F101" s="442">
        <f t="shared" si="6"/>
        <v>0</v>
      </c>
    </row>
    <row r="102" spans="1:16">
      <c r="A102" s="36" t="s">
        <v>551</v>
      </c>
      <c r="B102" s="40"/>
      <c r="C102" s="440"/>
      <c r="D102" s="440"/>
      <c r="E102" s="440"/>
      <c r="F102" s="442">
        <f t="shared" si="6"/>
        <v>0</v>
      </c>
    </row>
    <row r="103" spans="1:16">
      <c r="A103" s="36">
        <v>5</v>
      </c>
      <c r="B103" s="37"/>
      <c r="C103" s="440"/>
      <c r="D103" s="440"/>
      <c r="E103" s="440"/>
      <c r="F103" s="442">
        <f t="shared" si="6"/>
        <v>0</v>
      </c>
    </row>
    <row r="104" spans="1:16">
      <c r="A104" s="36">
        <v>6</v>
      </c>
      <c r="B104" s="37"/>
      <c r="C104" s="440"/>
      <c r="D104" s="440"/>
      <c r="E104" s="440"/>
      <c r="F104" s="442">
        <f t="shared" si="6"/>
        <v>0</v>
      </c>
    </row>
    <row r="105" spans="1:16">
      <c r="A105" s="36">
        <v>7</v>
      </c>
      <c r="B105" s="37"/>
      <c r="C105" s="440"/>
      <c r="D105" s="440"/>
      <c r="E105" s="440"/>
      <c r="F105" s="442">
        <f t="shared" si="6"/>
        <v>0</v>
      </c>
    </row>
    <row r="106" spans="1:16">
      <c r="A106" s="36">
        <v>8</v>
      </c>
      <c r="B106" s="37"/>
      <c r="C106" s="440"/>
      <c r="D106" s="440"/>
      <c r="E106" s="440"/>
      <c r="F106" s="442">
        <f t="shared" si="6"/>
        <v>0</v>
      </c>
    </row>
    <row r="107" spans="1:16" ht="12" customHeight="1">
      <c r="A107" s="36">
        <v>9</v>
      </c>
      <c r="B107" s="37"/>
      <c r="C107" s="440"/>
      <c r="D107" s="440"/>
      <c r="E107" s="440"/>
      <c r="F107" s="442">
        <f t="shared" si="6"/>
        <v>0</v>
      </c>
    </row>
    <row r="108" spans="1:16">
      <c r="A108" s="36">
        <v>10</v>
      </c>
      <c r="B108" s="37"/>
      <c r="C108" s="440"/>
      <c r="D108" s="440"/>
      <c r="E108" s="440"/>
      <c r="F108" s="442">
        <f t="shared" si="6"/>
        <v>0</v>
      </c>
    </row>
    <row r="109" spans="1:16">
      <c r="A109" s="36">
        <v>11</v>
      </c>
      <c r="B109" s="37"/>
      <c r="C109" s="440"/>
      <c r="D109" s="440"/>
      <c r="E109" s="440"/>
      <c r="F109" s="442">
        <f t="shared" si="6"/>
        <v>0</v>
      </c>
    </row>
    <row r="110" spans="1:16">
      <c r="A110" s="36">
        <v>12</v>
      </c>
      <c r="B110" s="37"/>
      <c r="C110" s="440"/>
      <c r="D110" s="440"/>
      <c r="E110" s="440"/>
      <c r="F110" s="442">
        <f t="shared" si="6"/>
        <v>0</v>
      </c>
    </row>
    <row r="111" spans="1:16">
      <c r="A111" s="36">
        <v>13</v>
      </c>
      <c r="B111" s="37"/>
      <c r="C111" s="440"/>
      <c r="D111" s="440"/>
      <c r="E111" s="440"/>
      <c r="F111" s="442">
        <f t="shared" si="6"/>
        <v>0</v>
      </c>
    </row>
    <row r="112" spans="1:16" ht="12" customHeight="1">
      <c r="A112" s="36">
        <v>14</v>
      </c>
      <c r="B112" s="37"/>
      <c r="C112" s="440"/>
      <c r="D112" s="440"/>
      <c r="E112" s="440"/>
      <c r="F112" s="442">
        <f t="shared" si="6"/>
        <v>0</v>
      </c>
    </row>
    <row r="113" spans="1:16">
      <c r="A113" s="36">
        <v>15</v>
      </c>
      <c r="B113" s="37"/>
      <c r="C113" s="440"/>
      <c r="D113" s="440"/>
      <c r="E113" s="440"/>
      <c r="F113" s="442">
        <f t="shared" si="6"/>
        <v>0</v>
      </c>
    </row>
    <row r="114" spans="1:16" ht="11.25" customHeight="1">
      <c r="A114" s="38" t="s">
        <v>580</v>
      </c>
      <c r="B114" s="39" t="s">
        <v>838</v>
      </c>
      <c r="C114" s="429">
        <f>SUM(C99:C113)</f>
        <v>0</v>
      </c>
      <c r="D114" s="429"/>
      <c r="E114" s="429">
        <f>SUM(E99:E113)</f>
        <v>0</v>
      </c>
      <c r="F114" s="441">
        <f>SUM(F99:F113)</f>
        <v>0</v>
      </c>
      <c r="G114" s="515"/>
      <c r="H114" s="515"/>
      <c r="I114" s="515"/>
      <c r="J114" s="515"/>
      <c r="K114" s="515"/>
      <c r="L114" s="515"/>
      <c r="M114" s="515"/>
      <c r="N114" s="515"/>
      <c r="O114" s="515"/>
      <c r="P114" s="515"/>
    </row>
    <row r="115" spans="1:16" ht="15" customHeight="1">
      <c r="A115" s="36" t="s">
        <v>829</v>
      </c>
      <c r="B115" s="40"/>
      <c r="C115" s="429"/>
      <c r="D115" s="429"/>
      <c r="E115" s="429"/>
      <c r="F115" s="441"/>
    </row>
    <row r="116" spans="1:16">
      <c r="A116" s="36" t="s">
        <v>542</v>
      </c>
      <c r="B116" s="40"/>
      <c r="C116" s="440"/>
      <c r="D116" s="440"/>
      <c r="E116" s="440"/>
      <c r="F116" s="442">
        <f>C116-E116</f>
        <v>0</v>
      </c>
    </row>
    <row r="117" spans="1:16">
      <c r="A117" s="36" t="s">
        <v>545</v>
      </c>
      <c r="B117" s="40"/>
      <c r="C117" s="440"/>
      <c r="D117" s="440"/>
      <c r="E117" s="440"/>
      <c r="F117" s="442">
        <f t="shared" ref="F117:F130" si="7">C117-E117</f>
        <v>0</v>
      </c>
    </row>
    <row r="118" spans="1:16">
      <c r="A118" s="36" t="s">
        <v>548</v>
      </c>
      <c r="B118" s="40"/>
      <c r="C118" s="440"/>
      <c r="D118" s="440"/>
      <c r="E118" s="440"/>
      <c r="F118" s="442">
        <f t="shared" si="7"/>
        <v>0</v>
      </c>
    </row>
    <row r="119" spans="1:16">
      <c r="A119" s="36" t="s">
        <v>551</v>
      </c>
      <c r="B119" s="40"/>
      <c r="C119" s="440"/>
      <c r="D119" s="440"/>
      <c r="E119" s="440"/>
      <c r="F119" s="442">
        <f t="shared" si="7"/>
        <v>0</v>
      </c>
    </row>
    <row r="120" spans="1:16">
      <c r="A120" s="36">
        <v>5</v>
      </c>
      <c r="B120" s="37"/>
      <c r="C120" s="440"/>
      <c r="D120" s="440"/>
      <c r="E120" s="440"/>
      <c r="F120" s="442">
        <f t="shared" si="7"/>
        <v>0</v>
      </c>
    </row>
    <row r="121" spans="1:16">
      <c r="A121" s="36">
        <v>6</v>
      </c>
      <c r="B121" s="37"/>
      <c r="C121" s="440"/>
      <c r="D121" s="440"/>
      <c r="E121" s="440"/>
      <c r="F121" s="442">
        <f t="shared" si="7"/>
        <v>0</v>
      </c>
    </row>
    <row r="122" spans="1:16">
      <c r="A122" s="36">
        <v>7</v>
      </c>
      <c r="B122" s="37"/>
      <c r="C122" s="440"/>
      <c r="D122" s="440"/>
      <c r="E122" s="440"/>
      <c r="F122" s="442">
        <f t="shared" si="7"/>
        <v>0</v>
      </c>
    </row>
    <row r="123" spans="1:16">
      <c r="A123" s="36">
        <v>8</v>
      </c>
      <c r="B123" s="37"/>
      <c r="C123" s="440"/>
      <c r="D123" s="440"/>
      <c r="E123" s="440"/>
      <c r="F123" s="442">
        <f t="shared" si="7"/>
        <v>0</v>
      </c>
    </row>
    <row r="124" spans="1:16" ht="12" customHeight="1">
      <c r="A124" s="36">
        <v>9</v>
      </c>
      <c r="B124" s="37"/>
      <c r="C124" s="440"/>
      <c r="D124" s="440"/>
      <c r="E124" s="440"/>
      <c r="F124" s="442">
        <f t="shared" si="7"/>
        <v>0</v>
      </c>
    </row>
    <row r="125" spans="1:16">
      <c r="A125" s="36">
        <v>10</v>
      </c>
      <c r="B125" s="37"/>
      <c r="C125" s="440"/>
      <c r="D125" s="440"/>
      <c r="E125" s="440"/>
      <c r="F125" s="442">
        <f t="shared" si="7"/>
        <v>0</v>
      </c>
    </row>
    <row r="126" spans="1:16">
      <c r="A126" s="36">
        <v>11</v>
      </c>
      <c r="B126" s="37"/>
      <c r="C126" s="440"/>
      <c r="D126" s="440"/>
      <c r="E126" s="440"/>
      <c r="F126" s="442">
        <f t="shared" si="7"/>
        <v>0</v>
      </c>
    </row>
    <row r="127" spans="1:16">
      <c r="A127" s="36">
        <v>12</v>
      </c>
      <c r="B127" s="37"/>
      <c r="C127" s="440"/>
      <c r="D127" s="440"/>
      <c r="E127" s="440"/>
      <c r="F127" s="442">
        <f t="shared" si="7"/>
        <v>0</v>
      </c>
    </row>
    <row r="128" spans="1:16">
      <c r="A128" s="36">
        <v>13</v>
      </c>
      <c r="B128" s="37"/>
      <c r="C128" s="440"/>
      <c r="D128" s="440"/>
      <c r="E128" s="440"/>
      <c r="F128" s="442">
        <f t="shared" si="7"/>
        <v>0</v>
      </c>
    </row>
    <row r="129" spans="1:16" ht="12" customHeight="1">
      <c r="A129" s="36">
        <v>14</v>
      </c>
      <c r="B129" s="37"/>
      <c r="C129" s="440"/>
      <c r="D129" s="440"/>
      <c r="E129" s="440"/>
      <c r="F129" s="442">
        <f t="shared" si="7"/>
        <v>0</v>
      </c>
    </row>
    <row r="130" spans="1:16">
      <c r="A130" s="36">
        <v>15</v>
      </c>
      <c r="B130" s="37"/>
      <c r="C130" s="440"/>
      <c r="D130" s="440"/>
      <c r="E130" s="440"/>
      <c r="F130" s="442">
        <f t="shared" si="7"/>
        <v>0</v>
      </c>
    </row>
    <row r="131" spans="1:16" ht="15.75" customHeight="1">
      <c r="A131" s="38" t="s">
        <v>599</v>
      </c>
      <c r="B131" s="39" t="s">
        <v>839</v>
      </c>
      <c r="C131" s="429">
        <f>SUM(C116:C130)</f>
        <v>0</v>
      </c>
      <c r="D131" s="429"/>
      <c r="E131" s="429">
        <f>SUM(E116:E130)</f>
        <v>0</v>
      </c>
      <c r="F131" s="441">
        <f>SUM(F116:F130)</f>
        <v>0</v>
      </c>
      <c r="G131" s="515"/>
      <c r="H131" s="515"/>
      <c r="I131" s="515"/>
      <c r="J131" s="515"/>
      <c r="K131" s="515"/>
      <c r="L131" s="515"/>
      <c r="M131" s="515"/>
      <c r="N131" s="515"/>
      <c r="O131" s="515"/>
      <c r="P131" s="515"/>
    </row>
    <row r="132" spans="1:16" ht="12.75" customHeight="1">
      <c r="A132" s="36" t="s">
        <v>831</v>
      </c>
      <c r="B132" s="40"/>
      <c r="C132" s="429"/>
      <c r="D132" s="429"/>
      <c r="E132" s="429"/>
      <c r="F132" s="441"/>
    </row>
    <row r="133" spans="1:16">
      <c r="A133" s="36"/>
      <c r="B133" s="40"/>
      <c r="C133" s="440"/>
      <c r="D133" s="440"/>
      <c r="E133" s="440"/>
      <c r="F133" s="442">
        <f>C133-E133</f>
        <v>0</v>
      </c>
    </row>
    <row r="134" spans="1:16">
      <c r="A134" s="36"/>
      <c r="B134" s="40"/>
      <c r="C134" s="440"/>
      <c r="D134" s="440"/>
      <c r="E134" s="440"/>
      <c r="F134" s="442">
        <f t="shared" ref="F134:F147" si="8">C134-E134</f>
        <v>0</v>
      </c>
    </row>
    <row r="135" spans="1:16">
      <c r="A135" s="36"/>
      <c r="B135" s="40"/>
      <c r="C135" s="440"/>
      <c r="D135" s="440"/>
      <c r="E135" s="440"/>
      <c r="F135" s="442">
        <f t="shared" si="8"/>
        <v>0</v>
      </c>
    </row>
    <row r="136" spans="1:16">
      <c r="A136" s="36"/>
      <c r="B136" s="40"/>
      <c r="C136" s="440"/>
      <c r="D136" s="440"/>
      <c r="E136" s="440"/>
      <c r="F136" s="442">
        <f t="shared" si="8"/>
        <v>0</v>
      </c>
    </row>
    <row r="137" spans="1:16">
      <c r="A137" s="36"/>
      <c r="B137" s="37"/>
      <c r="C137" s="440"/>
      <c r="D137" s="440"/>
      <c r="E137" s="440"/>
      <c r="F137" s="442">
        <f t="shared" si="8"/>
        <v>0</v>
      </c>
    </row>
    <row r="138" spans="1:16">
      <c r="A138" s="36"/>
      <c r="B138" s="37"/>
      <c r="C138" s="440"/>
      <c r="D138" s="440"/>
      <c r="E138" s="440"/>
      <c r="F138" s="442">
        <f t="shared" si="8"/>
        <v>0</v>
      </c>
    </row>
    <row r="139" spans="1:16">
      <c r="A139" s="36"/>
      <c r="B139" s="37"/>
      <c r="C139" s="440"/>
      <c r="D139" s="440"/>
      <c r="E139" s="440"/>
      <c r="F139" s="442">
        <f t="shared" si="8"/>
        <v>0</v>
      </c>
    </row>
    <row r="140" spans="1:16">
      <c r="A140" s="36"/>
      <c r="B140" s="37"/>
      <c r="C140" s="440"/>
      <c r="D140" s="440"/>
      <c r="E140" s="440"/>
      <c r="F140" s="442">
        <f t="shared" si="8"/>
        <v>0</v>
      </c>
    </row>
    <row r="141" spans="1:16" ht="12" customHeight="1">
      <c r="A141" s="36">
        <v>9</v>
      </c>
      <c r="B141" s="37"/>
      <c r="C141" s="440"/>
      <c r="D141" s="440"/>
      <c r="E141" s="440"/>
      <c r="F141" s="442">
        <f t="shared" si="8"/>
        <v>0</v>
      </c>
    </row>
    <row r="142" spans="1:16">
      <c r="A142" s="36">
        <v>10</v>
      </c>
      <c r="B142" s="37"/>
      <c r="C142" s="440"/>
      <c r="D142" s="440"/>
      <c r="E142" s="440"/>
      <c r="F142" s="442">
        <f t="shared" si="8"/>
        <v>0</v>
      </c>
    </row>
    <row r="143" spans="1:16">
      <c r="A143" s="36">
        <v>11</v>
      </c>
      <c r="B143" s="37"/>
      <c r="C143" s="440"/>
      <c r="D143" s="440"/>
      <c r="E143" s="440"/>
      <c r="F143" s="442">
        <f t="shared" si="8"/>
        <v>0</v>
      </c>
    </row>
    <row r="144" spans="1:16">
      <c r="A144" s="36">
        <v>12</v>
      </c>
      <c r="B144" s="37"/>
      <c r="C144" s="440"/>
      <c r="D144" s="440"/>
      <c r="E144" s="440"/>
      <c r="F144" s="442">
        <f t="shared" si="8"/>
        <v>0</v>
      </c>
    </row>
    <row r="145" spans="1:16">
      <c r="A145" s="36">
        <v>13</v>
      </c>
      <c r="B145" s="37"/>
      <c r="C145" s="440"/>
      <c r="D145" s="440"/>
      <c r="E145" s="440"/>
      <c r="F145" s="442">
        <f t="shared" si="8"/>
        <v>0</v>
      </c>
    </row>
    <row r="146" spans="1:16" ht="12" customHeight="1">
      <c r="A146" s="36">
        <v>14</v>
      </c>
      <c r="B146" s="37"/>
      <c r="C146" s="440"/>
      <c r="D146" s="440"/>
      <c r="E146" s="440"/>
      <c r="F146" s="442">
        <f t="shared" si="8"/>
        <v>0</v>
      </c>
    </row>
    <row r="147" spans="1:16">
      <c r="A147" s="36">
        <v>15</v>
      </c>
      <c r="B147" s="37"/>
      <c r="C147" s="440"/>
      <c r="D147" s="440"/>
      <c r="E147" s="440"/>
      <c r="F147" s="442">
        <f t="shared" si="8"/>
        <v>0</v>
      </c>
    </row>
    <row r="148" spans="1:16" ht="17.25" customHeight="1">
      <c r="A148" s="38" t="s">
        <v>832</v>
      </c>
      <c r="B148" s="39" t="s">
        <v>840</v>
      </c>
      <c r="C148" s="429">
        <f>SUM(C133:C147)</f>
        <v>0</v>
      </c>
      <c r="D148" s="429"/>
      <c r="E148" s="429">
        <f>SUM(E133:E147)</f>
        <v>0</v>
      </c>
      <c r="F148" s="441">
        <f>SUM(F133:F147)</f>
        <v>0</v>
      </c>
      <c r="G148" s="515"/>
      <c r="H148" s="515"/>
      <c r="I148" s="515"/>
      <c r="J148" s="515"/>
      <c r="K148" s="515"/>
      <c r="L148" s="515"/>
      <c r="M148" s="515"/>
      <c r="N148" s="515"/>
      <c r="O148" s="515"/>
      <c r="P148" s="515"/>
    </row>
    <row r="149" spans="1:16" ht="19.5" customHeight="1">
      <c r="A149" s="41" t="s">
        <v>841</v>
      </c>
      <c r="B149" s="39" t="s">
        <v>842</v>
      </c>
      <c r="C149" s="429">
        <f>C148+C131+C114+C97</f>
        <v>0</v>
      </c>
      <c r="D149" s="429"/>
      <c r="E149" s="429">
        <f>E148+E131+E114+E97</f>
        <v>0</v>
      </c>
      <c r="F149" s="441">
        <f>F148+F131+F114+F97</f>
        <v>0</v>
      </c>
      <c r="G149" s="515"/>
      <c r="H149" s="515"/>
      <c r="I149" s="515"/>
      <c r="J149" s="515"/>
      <c r="K149" s="515"/>
      <c r="L149" s="515"/>
      <c r="M149" s="515"/>
      <c r="N149" s="515"/>
      <c r="O149" s="515"/>
      <c r="P149" s="515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1" t="s">
        <v>879</v>
      </c>
      <c r="B151" s="452"/>
      <c r="C151" s="629" t="s">
        <v>843</v>
      </c>
      <c r="D151" s="629"/>
      <c r="E151" s="629"/>
      <c r="F151" s="629"/>
    </row>
    <row r="152" spans="1:16">
      <c r="A152" s="516"/>
      <c r="B152" s="517"/>
      <c r="C152" s="626" t="s">
        <v>867</v>
      </c>
      <c r="D152" s="626"/>
      <c r="E152" s="516"/>
      <c r="F152" s="516"/>
    </row>
    <row r="153" spans="1:16">
      <c r="A153" s="516"/>
      <c r="B153" s="517"/>
      <c r="C153" s="629" t="s">
        <v>849</v>
      </c>
      <c r="D153" s="629"/>
      <c r="E153" s="629"/>
      <c r="F153" s="629"/>
    </row>
    <row r="154" spans="1:16">
      <c r="C154" s="626" t="s">
        <v>871</v>
      </c>
      <c r="D154" s="626"/>
      <c r="E154" s="516"/>
    </row>
  </sheetData>
  <mergeCells count="6">
    <mergeCell ref="C154:D154"/>
    <mergeCell ref="B5:D5"/>
    <mergeCell ref="B6:C6"/>
    <mergeCell ref="C153:F153"/>
    <mergeCell ref="C151:F151"/>
    <mergeCell ref="C152:D152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63:F77 C29:F43 C46:F60 C133:F147 C82:F96 C99:F113 C116:F130 C12:F26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№7</vt:lpstr>
      <vt:lpstr>справка №6</vt:lpstr>
      <vt:lpstr>справка №8</vt:lpstr>
      <vt:lpstr>Sheet1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s.ilieva</cp:lastModifiedBy>
  <cp:lastPrinted>2010-07-21T08:50:26Z</cp:lastPrinted>
  <dcterms:created xsi:type="dcterms:W3CDTF">2000-06-29T12:02:40Z</dcterms:created>
  <dcterms:modified xsi:type="dcterms:W3CDTF">2010-07-21T11:29:21Z</dcterms:modified>
</cp:coreProperties>
</file>