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35" yWindow="1335" windowWidth="20730" windowHeight="9390" tabRatio="674"/>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25725"/>
</workbook>
</file>

<file path=xl/calcChain.xml><?xml version="1.0" encoding="utf-8"?>
<calcChain xmlns="http://schemas.openxmlformats.org/spreadsheetml/2006/main">
  <c r="I58" i="4"/>
  <c r="I26"/>
  <c r="I84" i="3"/>
  <c r="I85"/>
  <c r="I86"/>
  <c r="I87"/>
  <c r="I83"/>
  <c r="I84" i="2"/>
  <c r="I85"/>
  <c r="I86"/>
  <c r="I87"/>
  <c r="I83"/>
  <c r="H88" i="3"/>
  <c r="H78"/>
  <c r="A76"/>
  <c r="A77"/>
  <c r="I74"/>
  <c r="I75"/>
  <c r="I76"/>
  <c r="I77"/>
  <c r="I60"/>
  <c r="H70"/>
  <c r="I69"/>
  <c r="A69"/>
  <c r="A60"/>
  <c r="H57"/>
  <c r="I88" l="1"/>
  <c r="I59" i="4" s="1"/>
  <c r="I16" i="3"/>
  <c r="H17"/>
  <c r="I88" i="2"/>
  <c r="I27" i="4" s="1"/>
  <c r="H88" i="2"/>
  <c r="A84"/>
  <c r="A85"/>
  <c r="A86"/>
  <c r="A87"/>
  <c r="A83"/>
  <c r="A78"/>
  <c r="A79"/>
  <c r="H80"/>
  <c r="I78"/>
  <c r="I79"/>
  <c r="H73"/>
  <c r="I63"/>
  <c r="I72"/>
  <c r="A65"/>
  <c r="A66"/>
  <c r="A67"/>
  <c r="A68"/>
  <c r="A69"/>
  <c r="A70"/>
  <c r="A71"/>
  <c r="A72"/>
  <c r="A63"/>
  <c r="H58"/>
  <c r="I23"/>
  <c r="A23"/>
  <c r="A32"/>
  <c r="I32"/>
  <c r="H33"/>
  <c r="I11"/>
  <c r="A11"/>
  <c r="A16" i="3" l="1"/>
  <c r="A24" l="1"/>
  <c r="A39" i="2"/>
  <c r="A29"/>
  <c r="A66" i="3"/>
  <c r="I24"/>
  <c r="I29" i="2"/>
  <c r="A10" i="3"/>
  <c r="I10"/>
  <c r="A11"/>
  <c r="I11"/>
  <c r="A12"/>
  <c r="I12"/>
  <c r="A13"/>
  <c r="I13"/>
  <c r="A14"/>
  <c r="I14"/>
  <c r="A15"/>
  <c r="I15"/>
  <c r="A21"/>
  <c r="I21"/>
  <c r="A22"/>
  <c r="I22"/>
  <c r="A23"/>
  <c r="I23"/>
  <c r="A25"/>
  <c r="I25"/>
  <c r="A26"/>
  <c r="I26"/>
  <c r="A27"/>
  <c r="I27"/>
  <c r="H28"/>
  <c r="A32"/>
  <c r="I32"/>
  <c r="A33"/>
  <c r="I33"/>
  <c r="A34"/>
  <c r="I34"/>
  <c r="A35"/>
  <c r="I35"/>
  <c r="A36"/>
  <c r="I36"/>
  <c r="A37"/>
  <c r="I37"/>
  <c r="H38"/>
  <c r="A41"/>
  <c r="I41"/>
  <c r="A42"/>
  <c r="I42"/>
  <c r="A43"/>
  <c r="I43"/>
  <c r="A44"/>
  <c r="I44"/>
  <c r="H45"/>
  <c r="A48"/>
  <c r="I48"/>
  <c r="A49"/>
  <c r="I49"/>
  <c r="A50"/>
  <c r="I50"/>
  <c r="A51"/>
  <c r="I51"/>
  <c r="A52"/>
  <c r="I52"/>
  <c r="A53"/>
  <c r="I53"/>
  <c r="A54"/>
  <c r="I54"/>
  <c r="A55"/>
  <c r="I55"/>
  <c r="A56"/>
  <c r="I56"/>
  <c r="A61"/>
  <c r="I61"/>
  <c r="A62"/>
  <c r="I62"/>
  <c r="A63"/>
  <c r="I63"/>
  <c r="A64"/>
  <c r="I64"/>
  <c r="A65"/>
  <c r="I65"/>
  <c r="I66"/>
  <c r="A67"/>
  <c r="I67"/>
  <c r="A68"/>
  <c r="I68"/>
  <c r="A73"/>
  <c r="I73"/>
  <c r="I78" s="1"/>
  <c r="I41" i="4" s="1"/>
  <c r="A74" i="3"/>
  <c r="A75"/>
  <c r="I8" i="4"/>
  <c r="D9"/>
  <c r="N9"/>
  <c r="D17"/>
  <c r="N17"/>
  <c r="N25"/>
  <c r="I40"/>
  <c r="D41"/>
  <c r="N41"/>
  <c r="D49"/>
  <c r="N49"/>
  <c r="D57"/>
  <c r="N57"/>
  <c r="I75" i="2"/>
  <c r="I76"/>
  <c r="I77"/>
  <c r="I49"/>
  <c r="I50"/>
  <c r="I51"/>
  <c r="I52"/>
  <c r="I53"/>
  <c r="I54"/>
  <c r="I55"/>
  <c r="I56"/>
  <c r="I57"/>
  <c r="I36"/>
  <c r="I37"/>
  <c r="I38"/>
  <c r="I39"/>
  <c r="I40"/>
  <c r="I64"/>
  <c r="I65"/>
  <c r="I66"/>
  <c r="I67"/>
  <c r="I68"/>
  <c r="I69"/>
  <c r="I70"/>
  <c r="I71"/>
  <c r="I43"/>
  <c r="I44"/>
  <c r="I45"/>
  <c r="I46"/>
  <c r="I20"/>
  <c r="I21"/>
  <c r="I22"/>
  <c r="I24"/>
  <c r="I25"/>
  <c r="I26"/>
  <c r="I27"/>
  <c r="I28"/>
  <c r="I30"/>
  <c r="I31"/>
  <c r="I10"/>
  <c r="I12"/>
  <c r="I13"/>
  <c r="I14"/>
  <c r="I15"/>
  <c r="I16"/>
  <c r="A10"/>
  <c r="A12"/>
  <c r="A13"/>
  <c r="A14"/>
  <c r="A15"/>
  <c r="A16"/>
  <c r="H17"/>
  <c r="A20"/>
  <c r="A21"/>
  <c r="A22"/>
  <c r="A24"/>
  <c r="A25"/>
  <c r="A26"/>
  <c r="A27"/>
  <c r="A28"/>
  <c r="A30"/>
  <c r="A31"/>
  <c r="A36"/>
  <c r="A37"/>
  <c r="A38"/>
  <c r="A40"/>
  <c r="H41"/>
  <c r="A43"/>
  <c r="A44"/>
  <c r="A45"/>
  <c r="A46"/>
  <c r="H47"/>
  <c r="A49"/>
  <c r="A50"/>
  <c r="A51"/>
  <c r="A52"/>
  <c r="A53"/>
  <c r="A54"/>
  <c r="A55"/>
  <c r="A56"/>
  <c r="A57"/>
  <c r="A64"/>
  <c r="A75"/>
  <c r="A76"/>
  <c r="A77"/>
  <c r="I58" l="1"/>
  <c r="D10" i="4" s="1"/>
  <c r="I73" i="2"/>
  <c r="I47"/>
  <c r="D26" i="4" s="1"/>
  <c r="I41" i="2"/>
  <c r="N10" i="4" s="1"/>
  <c r="I38" i="3"/>
  <c r="N42" i="4" s="1"/>
  <c r="I45" i="3"/>
  <c r="D58" i="4" s="1"/>
  <c r="I70" i="3"/>
  <c r="D50" i="4" s="1"/>
  <c r="I17" i="3"/>
  <c r="N58" i="4" s="1"/>
  <c r="I57" i="3"/>
  <c r="D42" i="4" s="1"/>
  <c r="I80" i="2"/>
  <c r="I9" i="4"/>
  <c r="D18"/>
  <c r="I33" i="2"/>
  <c r="N26" i="4" s="1"/>
  <c r="I17" i="2"/>
  <c r="N18" i="4" s="1"/>
  <c r="I28" i="3"/>
  <c r="N50" i="4" s="1"/>
  <c r="I16" l="1"/>
  <c r="I48"/>
</calcChain>
</file>

<file path=xl/sharedStrings.xml><?xml version="1.0" encoding="utf-8"?>
<sst xmlns="http://schemas.openxmlformats.org/spreadsheetml/2006/main" count="452" uniqueCount="235">
  <si>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</si>
  <si>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</si>
  <si>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</si>
  <si>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</si>
  <si>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</si>
  <si>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</si>
  <si>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</si>
  <si>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</si>
  <si>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</si>
  <si>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</si>
  <si>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</si>
  <si>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</si>
  <si>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</si>
  <si>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</si>
  <si>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</si>
  <si>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</si>
  <si>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</si>
  <si>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</si>
  <si>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</si>
  <si>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</si>
  <si>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</si>
  <si>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</si>
  <si>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</si>
  <si>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</si>
  <si>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</si>
  <si>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</si>
  <si>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</si>
  <si>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</si>
  <si>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</si>
  <si>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</si>
  <si>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</si>
  <si>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</si>
  <si>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</si>
  <si>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</si>
  <si>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</si>
  <si>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</si>
  <si>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</si>
  <si>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</si>
  <si>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</si>
  <si>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</si>
  <si>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</si>
  <si>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</si>
  <si>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</si>
  <si>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</si>
  <si>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</si>
  <si>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</si>
  <si>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</si>
  <si>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</si>
  <si>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</si>
  <si>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</si>
  <si>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</si>
  <si>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</si>
  <si>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</si>
  <si>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</si>
  <si>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</si>
  <si>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</si>
  <si>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</si>
  <si>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</si>
  <si>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</si>
  <si>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</si>
  <si>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</si>
  <si>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</si>
  <si>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</si>
  <si>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</si>
  <si>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</si>
  <si>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</si>
  <si>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</si>
  <si>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</si>
  <si>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</si>
  <si>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</si>
  <si>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</si>
  <si>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</si>
  <si>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</si>
  <si>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</si>
  <si>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</si>
  <si>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</si>
  <si>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</si>
  <si>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</si>
  <si>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</si>
  <si>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</si>
  <si>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</si>
  <si>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</si>
  <si>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</si>
  <si>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</si>
  <si>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</si>
  <si>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</si>
  <si>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</si>
  <si>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</si>
  <si>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</si>
  <si>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</si>
  <si>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</si>
  <si>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</si>
  <si>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</si>
  <si>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</si>
  <si>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</si>
  <si>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</si>
  <si>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</si>
  <si>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</si>
  <si>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</si>
  <si>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</si>
  <si>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</si>
  <si>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</si>
  <si>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</si>
  <si>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</si>
  <si>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</si>
  <si>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</si>
  <si>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</si>
  <si>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</si>
  <si>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</si>
  <si>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</si>
  <si>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</si>
  <si>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</si>
  <si>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</si>
  <si>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</si>
  <si>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</si>
  <si>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</si>
  <si>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</si>
  <si>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</si>
  <si>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</si>
  <si>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</si>
  <si>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</si>
  <si>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</si>
  <si>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</si>
  <si>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</si>
  <si>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</si>
  <si>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</si>
  <si>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</si>
  <si>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</si>
  <si>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</si>
  <si>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</si>
  <si>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</si>
  <si>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</si>
  <si>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</si>
  <si>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</si>
  <si>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</si>
  <si>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</si>
  <si>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</si>
  <si>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</si>
  <si>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</si>
  <si>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</si>
  <si>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</si>
  <si>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</si>
  <si>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</si>
  <si>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</si>
  <si>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</si>
  <si>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</si>
  <si>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</si>
  <si>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</si>
  <si>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</si>
  <si>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</si>
  <si>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</si>
  <si>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</si>
  <si>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</si>
  <si>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</si>
  <si>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</si>
  <si>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</si>
  <si>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</si>
  <si>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</si>
  <si>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</si>
  <si>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</si>
  <si>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</si>
  <si>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</si>
  <si>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</si>
  <si>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</si>
  <si>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</si>
  <si>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</si>
  <si>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</si>
  <si>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</si>
  <si>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</si>
  <si>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</si>
  <si>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</si>
  <si>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</si>
  <si>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</si>
  <si>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</si>
  <si>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</si>
  <si>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</si>
  <si>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</si>
  <si>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</si>
  <si>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</si>
  <si>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</si>
  <si>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</si>
  <si>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</si>
  <si>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</si>
  <si>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</si>
  <si>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</si>
  <si>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</si>
  <si>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</si>
  <si>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</si>
  <si>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</si>
  <si>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</si>
  <si>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</si>
  <si>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</si>
  <si>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</si>
  <si>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</si>
  <si>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</si>
  <si>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</si>
  <si>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</si>
  <si>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</si>
  <si>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</si>
  <si>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</si>
  <si>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</si>
  <si>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</si>
  <si>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</si>
  <si>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</si>
  <si>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</si>
  <si>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</si>
  <si>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Трансинвестмънт АДСИЦ</t>
  </si>
  <si>
    <t>Х</t>
  </si>
  <si>
    <r>
      <t xml:space="preserve">Устав на Трансинвестмънт АДСИЦ, намира се на сайта на дружеството в секцията  "устройствени актове" </t>
    </r>
    <r>
      <rPr>
        <b/>
        <sz val="8"/>
        <rFont val="Arial"/>
        <family val="2"/>
        <charset val="204"/>
      </rPr>
      <t>www.transinvestment.bg</t>
    </r>
  </si>
  <si>
    <t>При постигане на положителен финансов резултат за отчетен период на изпълнителния директор може да се изплати допълнително възнаграждение/тантием/ в размер, определен от ОСА на Дружеството,при спазване изискванията на устава - общете допълнителни възнаграждения за членовете на СД да не надвърлят 1% от печалбата преди изплащане на дивиденти за съответния период.</t>
  </si>
  <si>
    <r>
      <t xml:space="preserve">периодичната информация на сайта на Дружеството </t>
    </r>
    <r>
      <rPr>
        <b/>
        <sz val="8"/>
        <rFont val="Arial"/>
        <family val="2"/>
        <charset val="204"/>
      </rPr>
      <t>www.transinvestment.bg</t>
    </r>
  </si>
  <si>
    <t>х</t>
  </si>
  <si>
    <t>Разпоредбите на Търговския закон и ЗППЦК относно провеждането на ОСА са достатъчно детайлни и гарантират правата на акционерите. Поканата за свикване на ОСА, заедно с материалита за общото събрание се обявява в Търговския регистър и се публикува на сайта на дружеството и съдържа необходимата информация за акционерите относно провеждането на предстоящото общо събрание.</t>
  </si>
  <si>
    <t>До настоящия момент не е имало нужда от подобен механизъм. От основаването на дружеството до момента не е имало случай на желание от страна на акционер за включване на допълнителни въпроси към дневния ред на ОСА или предложение за решения по вече включени въпроси.</t>
  </si>
  <si>
    <t>Информацията се оповестява  едновременно пред КФН, БФБ АД и обществеността чрез Investor.BG, както и на сайта на дружеството.</t>
  </si>
  <si>
    <t>www.transinvestment.bg</t>
  </si>
  <si>
    <t>Заинтересовани лица не участват в корпоративното управление на Дружеството.</t>
  </si>
  <si>
    <t>Поради ограничения брой заинтересовани лица не е необходимо разработване на конкретни правила. Ръководството счита, че това е препоръка, а не изискване на кодекса.</t>
  </si>
  <si>
    <t>Това изискване не е приложимо за Трансинвестмънт АДСИЦ. Дружеството според изискванията на ЗДСИЦ е възложило воденето на счетоводството си и изготвянето на финансовите отчети на външно обслужващо дружество.</t>
  </si>
  <si>
    <t>На последното ОСА е присъствал Изпълнителният член на СД.Ръководството на Дружество счита, че това е препоръка, а не изискване на Кодекса.</t>
  </si>
  <si>
    <t xml:space="preserve">Председателят не е независим член, независим член е Заместник председателя на СД. Съветът на директорите на дружеството се състои само от трима души. </t>
  </si>
  <si>
    <t xml:space="preserve">В устройствените актове на дружеството не е регламентирано това изисване. В Годишния доклад за дейността, в секцията "Акционерен капитал и управление на дружеството" е обявена информация за " участието на членовете на съвета на директорите в управлението на други дружества, от което е видно, че това участие но никакъв начин не възпрепятства упражняването на ръководните им фукции в Дружеството.   </t>
  </si>
  <si>
    <t>Дружеството има политика за разкриване на информация, която следва,но не е разписана и утвърдена от СД.</t>
  </si>
  <si>
    <t>Съветът на директорите на дружеството осъществява вътрешния контрол и управлението на рисковете поради липсата на подходящ персонал, продиктувана от изикванията на ЗДСИЦ, всички дейности в този тип дружества да се извършват от външни обслужващи дружества. Контролът по изготвяне на финансовите отчети се осъществява от една страна от обслужващото дружество, което ги изготвя и от Директора за връзка с инвеститорите, който притежава неободимата квалификация.</t>
  </si>
  <si>
    <t>Не е приложимо за Дружеството.</t>
  </si>
  <si>
    <t>X</t>
  </si>
  <si>
    <t>секция "Информация за инвеститорите" - "Общи събрания"</t>
  </si>
  <si>
    <t>Не е приложимо за дружеството поради специалните изисквания на ЗДСИЦ. Дейността  на дружеството е ограничена единствено до секюритизиране вземания и не може да извършва никаква друга дейност.В дружеството са назначени само двама служители.</t>
  </si>
  <si>
    <t>В дружественият устав няма такова изискване. Ръковдството счита, че тази практика не е приложима за Дружеството предвид ограничената от закона за дружествата със специална инвестиционна цел дейност.</t>
  </si>
  <si>
    <t>КПМГ България ООД - 2014 г., Приморска одиторска компания ООД - 2015 г., 2016 г. и 2017 г.</t>
  </si>
  <si>
    <t>http://www.transinvestment.bg/investors-information/stockholders-general-assembly</t>
  </si>
  <si>
    <t>Търговският закон и Поканата за ОСА дават достатъчна информация осносно правата на акционерите във връзка с провеждане на ОСА.</t>
  </si>
  <si>
    <t>Съгласно разпоредбите на ЗППЦК,  Директорът за връзка с инвеститорите има задължинието за оповестяване на всяка изискуема от нормативната уредба информация, свързана с дружеството.</t>
  </si>
  <si>
    <t>Ръковдството на Дружеството счита, че това е препоръка, а не изискване на Кодекса. Акционерите на дружеството са ограничен брой и основно местни лица.</t>
  </si>
  <si>
    <t>22.03.2019 г</t>
  </si>
</sst>
</file>

<file path=xl/styles.xml><?xml version="1.0" encoding="utf-8"?>
<styleSheet xmlns="http://schemas.openxmlformats.org/spreadsheetml/2006/main">
  <numFmts count="2">
    <numFmt numFmtId="164" formatCode="0.0%"/>
    <numFmt numFmtId="165" formatCode="m/d/yyyy"/>
  </numFmts>
  <fonts count="33">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6">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1" fillId="3" borderId="0" xfId="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0" fontId="7" fillId="0" borderId="0" xfId="2"/>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ransinvestment.bg/investors-information/stockholders-general-assembly" TargetMode="External"/><Relationship Id="rId1" Type="http://schemas.openxmlformats.org/officeDocument/2006/relationships/hyperlink" Target="http://www.transinvestment.b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44"/>
  <sheetViews>
    <sheetView showGridLines="0" tabSelected="1" zoomScaleNormal="100" workbookViewId="0">
      <selection activeCell="D20" sqref="D20"/>
    </sheetView>
  </sheetViews>
  <sheetFormatPr defaultColWidth="8.85546875" defaultRowHeight="12.75"/>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c r="A1" s="2" t="s">
        <v>0</v>
      </c>
      <c r="B1" s="2"/>
      <c r="C1" s="2"/>
      <c r="D1" s="3"/>
      <c r="E1" s="4"/>
      <c r="F1" s="4"/>
      <c r="G1" s="4"/>
      <c r="H1" s="4"/>
      <c r="I1" s="4"/>
      <c r="J1" s="4"/>
      <c r="K1" s="4"/>
      <c r="L1" s="4"/>
      <c r="M1" s="4"/>
      <c r="N1" s="4"/>
    </row>
    <row r="2" spans="1:14">
      <c r="A2" s="5" t="s">
        <v>1</v>
      </c>
      <c r="B2" s="5"/>
      <c r="C2" s="5"/>
      <c r="D2" s="3"/>
      <c r="E2" s="4"/>
      <c r="F2" s="4"/>
      <c r="G2" s="4"/>
      <c r="H2" s="4"/>
      <c r="I2" s="4"/>
      <c r="J2" s="4"/>
      <c r="K2" s="4"/>
      <c r="L2" s="4"/>
      <c r="M2" s="4"/>
      <c r="N2" s="4"/>
    </row>
    <row r="3" spans="1:14">
      <c r="A3" s="6" t="s">
        <v>2</v>
      </c>
      <c r="B3" s="7"/>
      <c r="C3" s="7"/>
      <c r="D3" s="5"/>
      <c r="E3" s="4"/>
      <c r="F3" s="4"/>
      <c r="G3" s="4"/>
      <c r="H3" s="4"/>
      <c r="I3" s="4"/>
      <c r="J3" s="4"/>
      <c r="K3" s="4"/>
      <c r="L3" s="4"/>
      <c r="M3" s="4"/>
      <c r="N3" s="4"/>
    </row>
    <row r="4" spans="1:14">
      <c r="A4" s="7"/>
      <c r="B4" s="7"/>
      <c r="C4" s="7"/>
      <c r="D4" s="7"/>
      <c r="E4" s="4"/>
      <c r="F4" s="4"/>
      <c r="G4" s="4"/>
      <c r="H4" s="4"/>
      <c r="I4" s="4"/>
      <c r="J4" s="4"/>
      <c r="K4" s="4"/>
      <c r="L4" s="4"/>
      <c r="M4" s="4"/>
      <c r="N4" s="4"/>
    </row>
    <row r="5" spans="1:14">
      <c r="A5" s="8" t="s">
        <v>3</v>
      </c>
      <c r="B5" s="3"/>
      <c r="C5" s="3"/>
      <c r="D5" s="201"/>
      <c r="E5" s="202"/>
      <c r="F5" s="202"/>
      <c r="G5" s="202"/>
      <c r="H5" s="202"/>
      <c r="I5" s="202"/>
      <c r="J5" s="4"/>
      <c r="K5" s="4"/>
      <c r="L5" s="4"/>
      <c r="M5" s="4"/>
      <c r="N5" s="4"/>
    </row>
    <row r="6" spans="1:14">
      <c r="A6" s="9"/>
      <c r="B6" s="10" t="s">
        <v>193</v>
      </c>
      <c r="C6" s="11"/>
      <c r="D6" s="203"/>
      <c r="E6" s="202"/>
      <c r="F6" s="202"/>
      <c r="G6" s="202"/>
      <c r="H6" s="202"/>
      <c r="I6" s="202"/>
      <c r="J6" s="4"/>
      <c r="K6" s="4"/>
      <c r="L6" s="4"/>
      <c r="M6" s="4"/>
      <c r="N6" s="4"/>
    </row>
    <row r="7" spans="1:14">
      <c r="A7" s="9"/>
      <c r="B7" s="10" t="s">
        <v>4</v>
      </c>
      <c r="C7" s="11"/>
      <c r="D7" s="11"/>
      <c r="E7" s="4"/>
      <c r="F7" s="4"/>
      <c r="G7" s="4"/>
      <c r="H7" s="4"/>
      <c r="I7" s="4"/>
      <c r="J7" s="4"/>
      <c r="K7" s="4"/>
      <c r="L7" s="4"/>
      <c r="M7" s="4"/>
      <c r="N7" s="4"/>
    </row>
    <row r="8" spans="1:14">
      <c r="A8" s="9"/>
      <c r="B8" s="4" t="s">
        <v>5</v>
      </c>
      <c r="C8" s="11"/>
      <c r="D8" s="11"/>
      <c r="E8" s="4"/>
      <c r="F8" s="4"/>
      <c r="G8" s="4"/>
      <c r="H8" s="4"/>
      <c r="I8" s="4"/>
      <c r="J8" s="4"/>
      <c r="K8" s="4"/>
      <c r="L8" s="4"/>
      <c r="M8" s="4"/>
      <c r="N8" s="4"/>
    </row>
    <row r="9" spans="1:14">
      <c r="A9" s="9"/>
      <c r="B9" s="4" t="s">
        <v>6</v>
      </c>
      <c r="C9" s="11"/>
      <c r="D9" s="11"/>
      <c r="E9" s="4"/>
      <c r="F9" s="4"/>
      <c r="G9" s="4"/>
      <c r="H9" s="4"/>
      <c r="I9" s="4"/>
      <c r="J9" s="4"/>
      <c r="K9" s="4"/>
      <c r="L9" s="4"/>
      <c r="M9" s="4"/>
      <c r="N9" s="4"/>
    </row>
    <row r="10" spans="1:14">
      <c r="A10" s="9"/>
      <c r="B10" s="4" t="s">
        <v>7</v>
      </c>
      <c r="C10" s="11"/>
      <c r="D10" s="11"/>
      <c r="E10" s="4"/>
      <c r="F10" s="4"/>
      <c r="G10" s="4"/>
      <c r="H10" s="4"/>
      <c r="I10" s="4"/>
      <c r="J10" s="4"/>
      <c r="K10" s="4"/>
      <c r="L10" s="4"/>
      <c r="M10" s="4"/>
      <c r="N10" s="4"/>
    </row>
    <row r="11" spans="1:14">
      <c r="A11" s="9"/>
      <c r="B11" s="150" t="s">
        <v>124</v>
      </c>
      <c r="C11" s="11"/>
      <c r="D11" s="11"/>
      <c r="E11" s="4"/>
      <c r="F11" s="4"/>
      <c r="G11" s="4"/>
      <c r="H11" s="4"/>
      <c r="I11" s="4"/>
      <c r="J11" s="4"/>
      <c r="K11" s="4"/>
      <c r="L11" s="4"/>
      <c r="M11" s="4"/>
      <c r="N11" s="4"/>
    </row>
    <row r="12" spans="1:14">
      <c r="A12" s="9"/>
      <c r="B12" s="7" t="s">
        <v>125</v>
      </c>
      <c r="C12" s="11"/>
      <c r="D12" s="11"/>
      <c r="E12" s="4"/>
      <c r="F12" s="4"/>
      <c r="G12" s="4"/>
      <c r="H12" s="4"/>
      <c r="I12" s="4"/>
      <c r="J12" s="4"/>
      <c r="K12" s="4"/>
      <c r="L12" s="4"/>
      <c r="M12" s="4"/>
      <c r="N12" s="4"/>
    </row>
    <row r="13" spans="1:14">
      <c r="A13" s="4"/>
      <c r="B13" s="10" t="s">
        <v>8</v>
      </c>
      <c r="C13" s="4"/>
      <c r="D13" s="4"/>
      <c r="E13" s="4"/>
      <c r="F13" s="4"/>
      <c r="G13" s="4"/>
      <c r="H13" s="4"/>
      <c r="I13" s="4"/>
      <c r="J13" s="4"/>
      <c r="K13" s="4"/>
      <c r="L13" s="4"/>
      <c r="M13" s="4"/>
      <c r="N13" s="4"/>
    </row>
    <row r="14" spans="1:14">
      <c r="A14" s="4"/>
      <c r="B14" s="12" t="s">
        <v>126</v>
      </c>
      <c r="C14" s="4"/>
      <c r="D14" s="4"/>
      <c r="E14" s="4"/>
      <c r="F14" s="4"/>
      <c r="G14" s="4"/>
      <c r="H14" s="4"/>
      <c r="I14" s="4"/>
      <c r="J14" s="4"/>
      <c r="K14" s="4"/>
      <c r="L14" s="4"/>
      <c r="M14" s="4"/>
      <c r="N14" s="4"/>
    </row>
    <row r="15" spans="1:14">
      <c r="A15" s="4"/>
      <c r="B15" s="4"/>
      <c r="C15" s="4"/>
      <c r="D15" s="4"/>
      <c r="E15" s="4"/>
      <c r="F15" s="4"/>
      <c r="G15" s="4"/>
      <c r="H15" s="4"/>
      <c r="I15" s="4"/>
      <c r="J15" s="4"/>
      <c r="K15" s="4"/>
      <c r="L15" s="4"/>
      <c r="M15" s="4"/>
      <c r="N15" s="4"/>
    </row>
    <row r="16" spans="1:14">
      <c r="A16" s="4"/>
      <c r="B16" s="4"/>
      <c r="C16" s="4"/>
      <c r="D16" s="4"/>
      <c r="E16" s="4"/>
      <c r="F16" s="4"/>
      <c r="G16" s="4"/>
      <c r="H16" s="4"/>
      <c r="I16" s="4"/>
      <c r="J16" s="4"/>
      <c r="K16" s="4"/>
      <c r="L16" s="4"/>
      <c r="M16" s="4"/>
      <c r="N16" s="4"/>
    </row>
    <row r="17" spans="1:14">
      <c r="A17" s="4"/>
      <c r="B17" s="10" t="s">
        <v>9</v>
      </c>
      <c r="C17" s="4"/>
      <c r="D17" s="146" t="s">
        <v>206</v>
      </c>
      <c r="E17" s="4"/>
      <c r="F17" s="4"/>
      <c r="G17" s="4"/>
      <c r="H17" s="4"/>
      <c r="I17" s="4"/>
      <c r="J17" s="4"/>
      <c r="K17" s="4"/>
      <c r="L17" s="4"/>
      <c r="M17" s="4"/>
      <c r="N17" s="4"/>
    </row>
    <row r="18" spans="1:14">
      <c r="A18" s="4"/>
      <c r="B18" s="4"/>
      <c r="C18" s="4"/>
      <c r="D18" s="4"/>
      <c r="E18" s="4"/>
      <c r="F18" s="4"/>
      <c r="G18" s="4"/>
      <c r="H18" s="4"/>
      <c r="I18" s="4"/>
      <c r="J18" s="4"/>
      <c r="K18" s="4"/>
      <c r="L18" s="4"/>
      <c r="M18" s="4"/>
      <c r="N18" s="4"/>
    </row>
    <row r="19" spans="1:14">
      <c r="A19" s="4"/>
      <c r="B19" s="10" t="s">
        <v>10</v>
      </c>
      <c r="C19" s="4"/>
      <c r="D19" s="13" t="s">
        <v>234</v>
      </c>
      <c r="E19" s="4"/>
      <c r="F19" s="4"/>
      <c r="G19" s="4"/>
      <c r="H19" s="4"/>
      <c r="I19" s="4"/>
      <c r="J19" s="4"/>
      <c r="K19" s="4"/>
      <c r="L19" s="4"/>
      <c r="M19" s="4"/>
      <c r="N19" s="4"/>
    </row>
    <row r="20" spans="1:14">
      <c r="A20" s="4"/>
      <c r="B20" s="4"/>
      <c r="C20" s="4"/>
      <c r="D20" s="4"/>
      <c r="E20" s="4"/>
      <c r="F20" s="4"/>
      <c r="G20" s="4"/>
      <c r="H20" s="4"/>
      <c r="I20" s="4"/>
      <c r="J20" s="4"/>
      <c r="K20" s="4"/>
      <c r="L20" s="4"/>
      <c r="M20" s="4"/>
      <c r="N20" s="4"/>
    </row>
    <row r="21" spans="1:14">
      <c r="A21" s="4"/>
      <c r="B21" s="10" t="s">
        <v>11</v>
      </c>
      <c r="C21" s="4"/>
      <c r="D21" s="4"/>
      <c r="E21" s="14" t="s">
        <v>12</v>
      </c>
      <c r="F21" s="4"/>
      <c r="G21" s="4"/>
      <c r="H21" s="4"/>
      <c r="I21" s="14" t="s">
        <v>13</v>
      </c>
      <c r="J21" s="4"/>
      <c r="K21" s="4"/>
      <c r="L21" s="4"/>
      <c r="M21" s="4"/>
      <c r="N21" s="4"/>
    </row>
    <row r="22" spans="1:14">
      <c r="A22" s="4"/>
      <c r="B22" s="4"/>
      <c r="C22" s="4"/>
      <c r="D22" s="4"/>
      <c r="E22" s="4"/>
      <c r="F22" s="4"/>
      <c r="G22" s="4"/>
      <c r="H22" s="4"/>
      <c r="I22" s="4"/>
      <c r="J22" s="4"/>
      <c r="K22" s="4"/>
      <c r="L22" s="4"/>
      <c r="M22" s="4"/>
      <c r="N22" s="4"/>
    </row>
    <row r="23" spans="1:14">
      <c r="A23" s="4"/>
      <c r="B23" s="4"/>
      <c r="C23" s="4"/>
      <c r="D23" s="4"/>
      <c r="E23" s="4"/>
      <c r="F23" s="4"/>
      <c r="G23" s="4"/>
      <c r="H23" s="4"/>
      <c r="I23" s="4"/>
      <c r="J23" s="4"/>
      <c r="K23" s="4"/>
      <c r="L23" s="4"/>
      <c r="M23" s="4"/>
      <c r="N23" s="4"/>
    </row>
    <row r="24" spans="1:14">
      <c r="A24" s="4"/>
      <c r="B24" s="4"/>
      <c r="C24" s="4"/>
      <c r="D24" s="4"/>
      <c r="E24" s="4"/>
      <c r="F24" s="4"/>
      <c r="G24" s="4"/>
      <c r="H24" s="4"/>
      <c r="I24" s="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151" t="s">
        <v>204</v>
      </c>
      <c r="B43" s="4"/>
      <c r="C43" s="4"/>
      <c r="D43" s="4"/>
      <c r="E43" s="4"/>
      <c r="F43" s="4"/>
      <c r="G43" s="4"/>
      <c r="H43" s="4"/>
      <c r="I43" s="4"/>
      <c r="J43" s="4"/>
      <c r="K43" s="4"/>
      <c r="L43" s="4"/>
      <c r="M43" s="4"/>
      <c r="N43" s="4"/>
    </row>
    <row r="44" spans="1:14">
      <c r="A44" s="152"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0866141732283472" right="0.70866141732283472" top="0.74803149606299213" bottom="0.74803149606299213" header="0.51181102362204722" footer="0.51181102362204722"/>
  <pageSetup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K89"/>
  <sheetViews>
    <sheetView showGridLines="0" zoomScale="85" zoomScaleNormal="85" zoomScaleSheetLayoutView="85" workbookViewId="0">
      <pane ySplit="7" topLeftCell="A26" activePane="bottomLeft" state="frozen"/>
      <selection pane="bottomLeft" activeCell="D87" sqref="D87"/>
    </sheetView>
  </sheetViews>
  <sheetFormatPr defaultColWidth="9.140625" defaultRowHeight="12.75"/>
  <cols>
    <col min="1" max="1" width="3.7109375" style="109" customWidth="1"/>
    <col min="2" max="2" width="7.7109375" style="98" customWidth="1"/>
    <col min="3" max="3" width="3" style="110" hidden="1" customWidth="1"/>
    <col min="4" max="4" width="56.28515625" style="98" customWidth="1"/>
    <col min="5" max="5" width="5" style="18" customWidth="1"/>
    <col min="6" max="6" width="7.85546875" style="18" bestFit="1" customWidth="1"/>
    <col min="7" max="7" width="4.85546875" style="18" customWidth="1"/>
    <col min="8" max="8" width="10.28515625" style="88" customWidth="1"/>
    <col min="9" max="9" width="11.42578125" style="124" customWidth="1"/>
    <col min="10" max="10" width="2.28515625" style="99" customWidth="1"/>
    <col min="11" max="11" width="42.85546875" style="143" customWidth="1"/>
    <col min="12" max="16384" width="9.140625" style="20"/>
  </cols>
  <sheetData>
    <row r="1" spans="1:11" s="3" customFormat="1" ht="12" customHeight="1">
      <c r="A1" s="2"/>
      <c r="B1" s="2"/>
      <c r="C1" s="2"/>
      <c r="E1" s="2"/>
      <c r="F1" s="2"/>
      <c r="G1" s="2"/>
      <c r="H1" s="81"/>
      <c r="K1" s="143"/>
    </row>
    <row r="2" spans="1:11" s="36" customFormat="1" ht="15">
      <c r="A2" s="139" t="s">
        <v>0</v>
      </c>
      <c r="B2" s="139"/>
      <c r="C2" s="139"/>
      <c r="E2" s="139"/>
      <c r="F2" s="139"/>
      <c r="G2" s="139"/>
      <c r="H2" s="139"/>
      <c r="K2" s="143"/>
    </row>
    <row r="3" spans="1:11" s="140" customFormat="1">
      <c r="A3" s="81" t="s">
        <v>14</v>
      </c>
      <c r="B3" s="81"/>
      <c r="C3" s="81"/>
      <c r="E3" s="270"/>
      <c r="F3" s="270"/>
      <c r="G3" s="270"/>
      <c r="H3" s="270"/>
      <c r="I3" s="270"/>
      <c r="J3" s="141"/>
      <c r="K3" s="143"/>
    </row>
    <row r="4" spans="1:11" s="9" customFormat="1">
      <c r="A4" s="92"/>
      <c r="B4" s="92"/>
      <c r="C4" s="92"/>
      <c r="D4" s="92"/>
      <c r="E4" s="23"/>
      <c r="F4" s="23"/>
      <c r="G4" s="23"/>
      <c r="H4" s="82"/>
      <c r="I4" s="94"/>
      <c r="J4" s="92"/>
      <c r="K4" s="143"/>
    </row>
    <row r="5" spans="1:11" ht="21" customHeight="1">
      <c r="A5" s="99"/>
      <c r="B5" s="99"/>
      <c r="C5" s="99"/>
      <c r="D5" s="93"/>
      <c r="E5" s="276" t="s">
        <v>121</v>
      </c>
      <c r="F5" s="277"/>
      <c r="G5" s="277"/>
      <c r="H5" s="278" t="s">
        <v>122</v>
      </c>
      <c r="I5" s="272" t="s">
        <v>123</v>
      </c>
      <c r="J5" s="90"/>
      <c r="K5" s="145" t="s">
        <v>120</v>
      </c>
    </row>
    <row r="6" spans="1:11" s="29" customFormat="1" ht="21" customHeight="1">
      <c r="A6" s="25"/>
      <c r="B6" s="26"/>
      <c r="C6" s="27"/>
      <c r="D6" s="28"/>
      <c r="E6" s="147">
        <v>1</v>
      </c>
      <c r="F6" s="147">
        <v>0.5</v>
      </c>
      <c r="G6" s="147">
        <v>0</v>
      </c>
      <c r="H6" s="278"/>
      <c r="I6" s="272"/>
      <c r="J6" s="90"/>
      <c r="K6" s="168" t="s">
        <v>152</v>
      </c>
    </row>
    <row r="7" spans="1:11" s="29" customFormat="1" ht="22.5">
      <c r="A7" s="273" t="s">
        <v>15</v>
      </c>
      <c r="B7" s="273"/>
      <c r="C7" s="273"/>
      <c r="D7" s="274"/>
      <c r="E7" s="142" t="s">
        <v>16</v>
      </c>
      <c r="F7" s="142" t="s">
        <v>17</v>
      </c>
      <c r="G7" s="142" t="s">
        <v>18</v>
      </c>
      <c r="H7" s="278"/>
      <c r="I7" s="272"/>
      <c r="J7" s="90"/>
      <c r="K7" s="169" t="s">
        <v>151</v>
      </c>
    </row>
    <row r="8" spans="1:11" s="29" customFormat="1">
      <c r="A8" s="25"/>
      <c r="B8" s="275"/>
      <c r="C8" s="275"/>
      <c r="D8" s="275"/>
      <c r="E8" s="30"/>
      <c r="F8" s="30"/>
      <c r="G8" s="30"/>
      <c r="H8" s="111"/>
      <c r="I8" s="32"/>
      <c r="J8" s="32"/>
      <c r="K8" s="143"/>
    </row>
    <row r="9" spans="1:11" s="36" customFormat="1" ht="15">
      <c r="A9" s="33" t="s">
        <v>19</v>
      </c>
      <c r="B9" s="268" t="s">
        <v>96</v>
      </c>
      <c r="C9" s="268"/>
      <c r="D9" s="267"/>
      <c r="E9" s="269"/>
      <c r="F9" s="269"/>
      <c r="G9" s="269"/>
      <c r="H9" s="269"/>
      <c r="I9" s="34">
        <v>0.1</v>
      </c>
      <c r="J9" s="112"/>
      <c r="K9" s="143"/>
    </row>
    <row r="10" spans="1:11" s="24" customFormat="1" ht="38.25">
      <c r="A10" s="37" t="str">
        <f t="shared" ref="A10:A16" si="0">IF(NOT(COUNTBLANK(E10:G10)=2),"!","")</f>
        <v>!</v>
      </c>
      <c r="B10" s="100" t="s">
        <v>20</v>
      </c>
      <c r="C10" s="100"/>
      <c r="D10" s="175" t="s">
        <v>115</v>
      </c>
      <c r="E10" s="41"/>
      <c r="F10" s="40"/>
      <c r="G10" s="41"/>
      <c r="H10" s="84">
        <v>0.1</v>
      </c>
      <c r="I10" s="113">
        <f t="shared" ref="I10:I16" si="1">IF(ISBLANK($E10),IF(ISBLANK($F10),0,$F$6),$E$6)*$H10</f>
        <v>0</v>
      </c>
      <c r="J10" s="114"/>
      <c r="K10" s="144"/>
    </row>
    <row r="11" spans="1:11" s="24" customFormat="1" ht="51">
      <c r="A11" s="37" t="str">
        <f t="shared" si="0"/>
        <v>!</v>
      </c>
      <c r="B11" s="100" t="s">
        <v>21</v>
      </c>
      <c r="C11" s="100"/>
      <c r="D11" s="175" t="s">
        <v>141</v>
      </c>
      <c r="E11" s="41"/>
      <c r="F11" s="40"/>
      <c r="G11" s="41"/>
      <c r="H11" s="84">
        <v>0.15</v>
      </c>
      <c r="I11" s="113">
        <f t="shared" si="1"/>
        <v>0</v>
      </c>
      <c r="J11" s="114"/>
      <c r="K11" s="144"/>
    </row>
    <row r="12" spans="1:11" s="24" customFormat="1" ht="63.75">
      <c r="A12" s="37" t="str">
        <f t="shared" si="0"/>
        <v>!</v>
      </c>
      <c r="B12" s="100" t="s">
        <v>23</v>
      </c>
      <c r="C12" s="100"/>
      <c r="D12" s="175" t="s">
        <v>22</v>
      </c>
      <c r="E12" s="41"/>
      <c r="F12" s="40"/>
      <c r="G12" s="41"/>
      <c r="H12" s="84">
        <v>0.15</v>
      </c>
      <c r="I12" s="113">
        <f t="shared" si="1"/>
        <v>0</v>
      </c>
      <c r="J12" s="114"/>
      <c r="K12" s="144"/>
    </row>
    <row r="13" spans="1:11" s="24" customFormat="1" ht="38.25">
      <c r="A13" s="37" t="str">
        <f t="shared" si="0"/>
        <v>!</v>
      </c>
      <c r="B13" s="100" t="s">
        <v>25</v>
      </c>
      <c r="C13" s="100"/>
      <c r="D13" s="175" t="s">
        <v>24</v>
      </c>
      <c r="E13" s="41"/>
      <c r="F13" s="40"/>
      <c r="G13" s="41"/>
      <c r="H13" s="84">
        <v>0.15</v>
      </c>
      <c r="I13" s="113">
        <f t="shared" si="1"/>
        <v>0</v>
      </c>
      <c r="J13" s="114"/>
      <c r="K13" s="144"/>
    </row>
    <row r="14" spans="1:11" s="24" customFormat="1" ht="25.5">
      <c r="A14" s="37" t="str">
        <f t="shared" si="0"/>
        <v>!</v>
      </c>
      <c r="B14" s="100" t="s">
        <v>26</v>
      </c>
      <c r="C14" s="100"/>
      <c r="D14" s="175" t="s">
        <v>108</v>
      </c>
      <c r="E14" s="41"/>
      <c r="F14" s="40"/>
      <c r="G14" s="41"/>
      <c r="H14" s="84">
        <v>0.15</v>
      </c>
      <c r="I14" s="113">
        <f t="shared" si="1"/>
        <v>0</v>
      </c>
      <c r="J14" s="114"/>
      <c r="K14" s="144"/>
    </row>
    <row r="15" spans="1:11" s="24" customFormat="1" ht="102">
      <c r="A15" s="37" t="str">
        <f t="shared" si="0"/>
        <v>!</v>
      </c>
      <c r="B15" s="100" t="s">
        <v>27</v>
      </c>
      <c r="C15" s="100"/>
      <c r="D15" s="175" t="s">
        <v>194</v>
      </c>
      <c r="E15" s="41"/>
      <c r="F15" s="40"/>
      <c r="G15" s="41"/>
      <c r="H15" s="84">
        <v>0.15</v>
      </c>
      <c r="I15" s="113">
        <f t="shared" si="1"/>
        <v>0</v>
      </c>
      <c r="J15" s="114"/>
      <c r="K15" s="144"/>
    </row>
    <row r="16" spans="1:11" s="24" customFormat="1" ht="76.5">
      <c r="A16" s="37" t="str">
        <f t="shared" si="0"/>
        <v>!</v>
      </c>
      <c r="B16" s="100" t="s">
        <v>127</v>
      </c>
      <c r="C16" s="100"/>
      <c r="D16" s="175" t="s">
        <v>162</v>
      </c>
      <c r="E16" s="41"/>
      <c r="F16" s="40"/>
      <c r="G16" s="41"/>
      <c r="H16" s="84">
        <v>0.15</v>
      </c>
      <c r="I16" s="113">
        <f t="shared" si="1"/>
        <v>0</v>
      </c>
      <c r="J16" s="114"/>
      <c r="K16" s="144"/>
    </row>
    <row r="17" spans="1:11" s="24" customFormat="1">
      <c r="A17" s="101"/>
      <c r="B17" s="102"/>
      <c r="C17" s="102"/>
      <c r="D17" s="95"/>
      <c r="E17" s="47"/>
      <c r="F17" s="47"/>
      <c r="G17" s="47"/>
      <c r="H17" s="84">
        <f>SUM(H10:H16)</f>
        <v>1</v>
      </c>
      <c r="I17" s="115">
        <f>SUM(I10:I16)</f>
        <v>0</v>
      </c>
      <c r="J17" s="114"/>
      <c r="K17" s="143"/>
    </row>
    <row r="18" spans="1:11" s="50" customFormat="1">
      <c r="A18" s="48"/>
      <c r="B18" s="49"/>
      <c r="C18" s="49"/>
      <c r="D18" s="97"/>
      <c r="E18" s="48"/>
      <c r="F18" s="48"/>
      <c r="G18" s="48"/>
      <c r="H18" s="85"/>
      <c r="I18" s="116"/>
      <c r="J18" s="117"/>
      <c r="K18" s="143"/>
    </row>
    <row r="19" spans="1:11" s="36" customFormat="1" ht="15">
      <c r="A19" s="33" t="s">
        <v>28</v>
      </c>
      <c r="B19" s="268" t="s">
        <v>98</v>
      </c>
      <c r="C19" s="268"/>
      <c r="D19" s="267"/>
      <c r="E19" s="269"/>
      <c r="F19" s="269"/>
      <c r="G19" s="269"/>
      <c r="H19" s="269"/>
      <c r="I19" s="34">
        <v>0.1</v>
      </c>
      <c r="J19" s="112"/>
      <c r="K19" s="143"/>
    </row>
    <row r="20" spans="1:11" s="24" customFormat="1" ht="38.25">
      <c r="A20" s="37" t="str">
        <f t="shared" ref="A20:A32" si="2">IF(NOT(COUNTBLANK(E20:G20)=2),"!","")</f>
        <v>!</v>
      </c>
      <c r="B20" s="100" t="s">
        <v>29</v>
      </c>
      <c r="C20" s="100"/>
      <c r="D20" s="175" t="s">
        <v>104</v>
      </c>
      <c r="E20" s="41"/>
      <c r="F20" s="40"/>
      <c r="G20" s="41"/>
      <c r="H20" s="84">
        <v>0.1</v>
      </c>
      <c r="I20" s="113">
        <f t="shared" ref="I20:I32" si="3">IF(ISBLANK($E20),IF(ISBLANK($F20),0,$F$6),$E$6)*$H20</f>
        <v>0</v>
      </c>
      <c r="J20" s="114"/>
      <c r="K20" s="144"/>
    </row>
    <row r="21" spans="1:11" s="24" customFormat="1" ht="89.25">
      <c r="A21" s="37" t="str">
        <f t="shared" si="2"/>
        <v>!</v>
      </c>
      <c r="B21" s="100" t="s">
        <v>30</v>
      </c>
      <c r="C21" s="100"/>
      <c r="D21" s="179" t="s">
        <v>195</v>
      </c>
      <c r="E21" s="41"/>
      <c r="F21" s="40"/>
      <c r="G21" s="41"/>
      <c r="H21" s="84">
        <v>0.1</v>
      </c>
      <c r="I21" s="113">
        <f t="shared" si="3"/>
        <v>0</v>
      </c>
      <c r="J21" s="114"/>
      <c r="K21" s="144"/>
    </row>
    <row r="22" spans="1:11" s="24" customFormat="1" ht="38.25">
      <c r="A22" s="37" t="str">
        <f t="shared" si="2"/>
        <v>!</v>
      </c>
      <c r="B22" s="100" t="s">
        <v>31</v>
      </c>
      <c r="C22" s="100"/>
      <c r="D22" s="179" t="s">
        <v>110</v>
      </c>
      <c r="E22" s="41"/>
      <c r="F22" s="40"/>
      <c r="G22" s="41"/>
      <c r="H22" s="84">
        <v>0.05</v>
      </c>
      <c r="I22" s="113">
        <f t="shared" si="3"/>
        <v>0</v>
      </c>
      <c r="J22" s="114"/>
      <c r="K22" s="144"/>
    </row>
    <row r="23" spans="1:11" s="24" customFormat="1" ht="25.5">
      <c r="A23" s="37" t="str">
        <f t="shared" si="2"/>
        <v>!</v>
      </c>
      <c r="B23" s="100" t="s">
        <v>32</v>
      </c>
      <c r="C23" s="100"/>
      <c r="D23" s="179" t="s">
        <v>142</v>
      </c>
      <c r="E23" s="41"/>
      <c r="F23" s="40"/>
      <c r="G23" s="41"/>
      <c r="H23" s="84">
        <v>0.05</v>
      </c>
      <c r="I23" s="113">
        <f t="shared" si="3"/>
        <v>0</v>
      </c>
      <c r="J23" s="114"/>
      <c r="K23" s="144"/>
    </row>
    <row r="24" spans="1:11" s="24" customFormat="1" ht="63.75">
      <c r="A24" s="37" t="str">
        <f t="shared" si="2"/>
        <v>!</v>
      </c>
      <c r="B24" s="100" t="s">
        <v>33</v>
      </c>
      <c r="C24" s="100"/>
      <c r="D24" s="175" t="s">
        <v>179</v>
      </c>
      <c r="E24" s="41"/>
      <c r="F24" s="40"/>
      <c r="G24" s="41"/>
      <c r="H24" s="84">
        <v>0.1</v>
      </c>
      <c r="I24" s="113">
        <f t="shared" si="3"/>
        <v>0</v>
      </c>
      <c r="J24" s="114"/>
      <c r="K24" s="144"/>
    </row>
    <row r="25" spans="1:11" s="24" customFormat="1" ht="38.25">
      <c r="A25" s="37" t="str">
        <f t="shared" si="2"/>
        <v>!</v>
      </c>
      <c r="B25" s="100" t="s">
        <v>34</v>
      </c>
      <c r="C25" s="100"/>
      <c r="D25" s="179" t="s">
        <v>196</v>
      </c>
      <c r="E25" s="41"/>
      <c r="F25" s="40"/>
      <c r="G25" s="41"/>
      <c r="H25" s="84">
        <v>0.1</v>
      </c>
      <c r="I25" s="113">
        <f t="shared" si="3"/>
        <v>0</v>
      </c>
      <c r="J25" s="114"/>
      <c r="K25" s="144"/>
    </row>
    <row r="26" spans="1:11" s="24" customFormat="1" ht="51">
      <c r="A26" s="37" t="str">
        <f t="shared" si="2"/>
        <v>!</v>
      </c>
      <c r="B26" s="100" t="s">
        <v>35</v>
      </c>
      <c r="C26" s="100"/>
      <c r="D26" s="175" t="s">
        <v>180</v>
      </c>
      <c r="E26" s="41"/>
      <c r="F26" s="40"/>
      <c r="G26" s="41"/>
      <c r="H26" s="84">
        <v>0.1</v>
      </c>
      <c r="I26" s="113">
        <f t="shared" si="3"/>
        <v>0</v>
      </c>
      <c r="J26" s="114"/>
      <c r="K26" s="144"/>
    </row>
    <row r="27" spans="1:11" s="24" customFormat="1" ht="76.5">
      <c r="A27" s="37" t="str">
        <f t="shared" si="2"/>
        <v>!</v>
      </c>
      <c r="B27" s="100" t="s">
        <v>36</v>
      </c>
      <c r="C27" s="100"/>
      <c r="D27" s="175" t="s">
        <v>181</v>
      </c>
      <c r="E27" s="41"/>
      <c r="F27" s="40"/>
      <c r="G27" s="41"/>
      <c r="H27" s="84">
        <v>0.1</v>
      </c>
      <c r="I27" s="113">
        <f t="shared" si="3"/>
        <v>0</v>
      </c>
      <c r="J27" s="114"/>
      <c r="K27" s="144"/>
    </row>
    <row r="28" spans="1:11" s="24" customFormat="1" ht="25.5">
      <c r="A28" s="37" t="str">
        <f t="shared" si="2"/>
        <v>!</v>
      </c>
      <c r="B28" s="100" t="s">
        <v>146</v>
      </c>
      <c r="C28" s="100"/>
      <c r="D28" s="175" t="s">
        <v>112</v>
      </c>
      <c r="E28" s="41"/>
      <c r="F28" s="40"/>
      <c r="G28" s="41"/>
      <c r="H28" s="84">
        <v>0.05</v>
      </c>
      <c r="I28" s="113">
        <f t="shared" si="3"/>
        <v>0</v>
      </c>
      <c r="J28" s="114"/>
      <c r="K28" s="144"/>
    </row>
    <row r="29" spans="1:11" s="24" customFormat="1" ht="102">
      <c r="A29" s="37" t="str">
        <f t="shared" si="2"/>
        <v>!</v>
      </c>
      <c r="B29" s="100" t="s">
        <v>38</v>
      </c>
      <c r="C29" s="100"/>
      <c r="D29" s="175" t="s">
        <v>182</v>
      </c>
      <c r="E29" s="41"/>
      <c r="F29" s="40"/>
      <c r="G29" s="41"/>
      <c r="H29" s="84">
        <v>0.05</v>
      </c>
      <c r="I29" s="113">
        <f t="shared" si="3"/>
        <v>0</v>
      </c>
      <c r="J29" s="114"/>
      <c r="K29" s="144"/>
    </row>
    <row r="30" spans="1:11" s="24" customFormat="1" ht="25.5">
      <c r="A30" s="37" t="str">
        <f t="shared" si="2"/>
        <v>!</v>
      </c>
      <c r="B30" s="100" t="s">
        <v>116</v>
      </c>
      <c r="C30" s="100"/>
      <c r="D30" s="179" t="s">
        <v>37</v>
      </c>
      <c r="E30" s="41"/>
      <c r="F30" s="40"/>
      <c r="G30" s="41"/>
      <c r="H30" s="84">
        <v>0.05</v>
      </c>
      <c r="I30" s="113">
        <f t="shared" si="3"/>
        <v>0</v>
      </c>
      <c r="J30" s="114"/>
      <c r="K30" s="144"/>
    </row>
    <row r="31" spans="1:11" s="24" customFormat="1" ht="89.25">
      <c r="A31" s="37" t="str">
        <f t="shared" si="2"/>
        <v>!</v>
      </c>
      <c r="B31" s="100" t="s">
        <v>145</v>
      </c>
      <c r="C31" s="100"/>
      <c r="D31" s="175" t="s">
        <v>197</v>
      </c>
      <c r="E31" s="41"/>
      <c r="F31" s="40"/>
      <c r="G31" s="41"/>
      <c r="H31" s="84">
        <v>0.1</v>
      </c>
      <c r="I31" s="113">
        <f t="shared" si="3"/>
        <v>0</v>
      </c>
      <c r="J31" s="114"/>
      <c r="K31" s="144"/>
    </row>
    <row r="32" spans="1:11" s="24" customFormat="1" ht="38.25">
      <c r="A32" s="37" t="str">
        <f t="shared" si="2"/>
        <v>!</v>
      </c>
      <c r="B32" s="100" t="s">
        <v>147</v>
      </c>
      <c r="C32" s="100"/>
      <c r="D32" s="179" t="s">
        <v>143</v>
      </c>
      <c r="E32" s="41"/>
      <c r="F32" s="40"/>
      <c r="G32" s="41"/>
      <c r="H32" s="84">
        <v>0.05</v>
      </c>
      <c r="I32" s="113">
        <f t="shared" si="3"/>
        <v>0</v>
      </c>
      <c r="J32" s="114"/>
      <c r="K32" s="144"/>
    </row>
    <row r="33" spans="1:11" s="24" customFormat="1" ht="26.45" customHeight="1">
      <c r="A33" s="101"/>
      <c r="B33" s="102"/>
      <c r="C33" s="102"/>
      <c r="D33" s="97"/>
      <c r="E33" s="47"/>
      <c r="F33" s="47"/>
      <c r="G33" s="47"/>
      <c r="H33" s="84">
        <f>SUM(H20:H32)</f>
        <v>1</v>
      </c>
      <c r="I33" s="115">
        <f>SUM(I20:I32)</f>
        <v>0</v>
      </c>
      <c r="J33" s="122"/>
      <c r="K33" s="143"/>
    </row>
    <row r="34" spans="1:11" s="50" customFormat="1">
      <c r="A34" s="97"/>
      <c r="B34" s="102"/>
      <c r="C34" s="102"/>
      <c r="D34" s="97"/>
      <c r="E34" s="53"/>
      <c r="F34" s="53"/>
      <c r="G34" s="53"/>
      <c r="H34" s="89"/>
      <c r="I34" s="118"/>
      <c r="J34" s="118"/>
      <c r="K34" s="143"/>
    </row>
    <row r="35" spans="1:11" s="54" customFormat="1" ht="15">
      <c r="A35" s="54" t="s">
        <v>39</v>
      </c>
      <c r="B35" s="271" t="s">
        <v>90</v>
      </c>
      <c r="C35" s="271"/>
      <c r="D35" s="271"/>
      <c r="E35" s="271"/>
      <c r="F35" s="271"/>
      <c r="G35" s="271"/>
      <c r="H35" s="271"/>
      <c r="I35" s="55">
        <v>0.1</v>
      </c>
      <c r="J35" s="112"/>
      <c r="K35" s="143"/>
    </row>
    <row r="36" spans="1:11" s="24" customFormat="1" ht="51">
      <c r="A36" s="37" t="str">
        <f>IF(NOT(COUNTBLANK(E36:G36)=2),"!","")</f>
        <v>!</v>
      </c>
      <c r="B36" s="100" t="s">
        <v>40</v>
      </c>
      <c r="C36" s="100"/>
      <c r="D36" s="175" t="s">
        <v>144</v>
      </c>
      <c r="E36" s="41"/>
      <c r="F36" s="40"/>
      <c r="G36" s="40"/>
      <c r="H36" s="84">
        <v>0.2</v>
      </c>
      <c r="I36" s="113">
        <f>IF(ISBLANK($E36),IF(ISBLANK($F36),0,$F$6),$E$6)*$H36</f>
        <v>0</v>
      </c>
      <c r="J36" s="114"/>
      <c r="K36" s="144"/>
    </row>
    <row r="37" spans="1:11" s="24" customFormat="1" ht="102">
      <c r="A37" s="37" t="str">
        <f>IF(NOT(COUNTBLANK(E37:G37)=2),"!","")</f>
        <v>!</v>
      </c>
      <c r="B37" s="100" t="s">
        <v>41</v>
      </c>
      <c r="C37" s="100"/>
      <c r="D37" s="175" t="s">
        <v>176</v>
      </c>
      <c r="E37" s="41"/>
      <c r="F37" s="40"/>
      <c r="G37" s="40"/>
      <c r="H37" s="84">
        <v>0.2</v>
      </c>
      <c r="I37" s="113">
        <f>IF(ISBLANK($E37),IF(ISBLANK($F37),0,$F$6),$E$6)*$H37</f>
        <v>0</v>
      </c>
      <c r="J37" s="114"/>
      <c r="K37" s="144"/>
    </row>
    <row r="38" spans="1:11" s="24" customFormat="1" ht="94.9" customHeight="1">
      <c r="A38" s="37" t="str">
        <f>IF(NOT(COUNTBLANK(E38:G38)=2),"!","")</f>
        <v>!</v>
      </c>
      <c r="B38" s="100" t="s">
        <v>42</v>
      </c>
      <c r="C38" s="100"/>
      <c r="D38" s="175" t="s">
        <v>177</v>
      </c>
      <c r="E38" s="41"/>
      <c r="F38" s="40"/>
      <c r="G38" s="40"/>
      <c r="H38" s="84">
        <v>0.2</v>
      </c>
      <c r="I38" s="113">
        <f>IF(ISBLANK($E38),IF(ISBLANK($F38),0,$F$6),$E$6)*$H38</f>
        <v>0</v>
      </c>
      <c r="J38" s="114"/>
      <c r="K38" s="144"/>
    </row>
    <row r="39" spans="1:11" s="24" customFormat="1" ht="51">
      <c r="A39" s="37" t="str">
        <f>IF(NOT(COUNTBLANK(E39:G39)=2),"!","")</f>
        <v>!</v>
      </c>
      <c r="B39" s="100" t="s">
        <v>43</v>
      </c>
      <c r="C39" s="100"/>
      <c r="D39" s="179" t="s">
        <v>105</v>
      </c>
      <c r="E39" s="41"/>
      <c r="F39" s="40"/>
      <c r="G39" s="40"/>
      <c r="H39" s="84">
        <v>0.2</v>
      </c>
      <c r="I39" s="113">
        <f>IF(ISBLANK($E39),IF(ISBLANK($F39),0,$F$6),$E$6)*$H39</f>
        <v>0</v>
      </c>
      <c r="J39" s="114"/>
      <c r="K39" s="144"/>
    </row>
    <row r="40" spans="1:11" s="24" customFormat="1" ht="102">
      <c r="A40" s="37" t="str">
        <f>IF(NOT(COUNTBLANK(E40:G40)=2),"!","")</f>
        <v>!</v>
      </c>
      <c r="B40" s="100" t="s">
        <v>44</v>
      </c>
      <c r="C40" s="100"/>
      <c r="D40" s="175" t="s">
        <v>178</v>
      </c>
      <c r="E40" s="41"/>
      <c r="F40" s="40"/>
      <c r="G40" s="40"/>
      <c r="H40" s="84">
        <v>0.2</v>
      </c>
      <c r="I40" s="113">
        <f>IF(ISBLANK($E40),IF(ISBLANK($F40),0,$F$6),$E$6)*$H40</f>
        <v>0</v>
      </c>
      <c r="J40" s="114"/>
      <c r="K40" s="144"/>
    </row>
    <row r="41" spans="1:11" s="22" customFormat="1">
      <c r="B41" s="56"/>
      <c r="C41" s="56"/>
      <c r="E41" s="48"/>
      <c r="F41" s="48"/>
      <c r="G41" s="48"/>
      <c r="H41" s="84">
        <f>SUM(H36:H40)</f>
        <v>1</v>
      </c>
      <c r="I41" s="115">
        <f>SUM(I36:I40)</f>
        <v>0</v>
      </c>
      <c r="J41" s="119"/>
      <c r="K41" s="143"/>
    </row>
    <row r="42" spans="1:11" s="59" customFormat="1" ht="15">
      <c r="A42" s="33" t="s">
        <v>45</v>
      </c>
      <c r="B42" s="268" t="s">
        <v>97</v>
      </c>
      <c r="C42" s="268"/>
      <c r="D42" s="267"/>
      <c r="E42" s="269"/>
      <c r="F42" s="269"/>
      <c r="G42" s="269"/>
      <c r="H42" s="269"/>
      <c r="I42" s="34">
        <v>0.2</v>
      </c>
      <c r="J42" s="120"/>
      <c r="K42" s="143"/>
    </row>
    <row r="43" spans="1:11" s="24" customFormat="1" ht="51">
      <c r="A43" s="37" t="str">
        <f>IF(NOT(COUNTBLANK(E43:G43)=2),"!","")</f>
        <v>!</v>
      </c>
      <c r="B43" s="100" t="s">
        <v>46</v>
      </c>
      <c r="C43" s="100"/>
      <c r="D43" s="175" t="s">
        <v>47</v>
      </c>
      <c r="E43" s="41"/>
      <c r="F43" s="40"/>
      <c r="G43" s="40"/>
      <c r="H43" s="84">
        <v>0.25</v>
      </c>
      <c r="I43" s="113">
        <f>IF(ISBLANK($E43),IF(ISBLANK($F43),0,$F$6),$E$6)*$H43</f>
        <v>0</v>
      </c>
      <c r="J43" s="114"/>
      <c r="K43" s="144"/>
    </row>
    <row r="44" spans="1:11" s="24" customFormat="1" ht="38.25">
      <c r="A44" s="37" t="str">
        <f>IF(NOT(COUNTBLANK(E44:G44)=2),"!","")</f>
        <v>!</v>
      </c>
      <c r="B44" s="100" t="s">
        <v>48</v>
      </c>
      <c r="C44" s="103"/>
      <c r="D44" s="175" t="s">
        <v>49</v>
      </c>
      <c r="E44" s="41"/>
      <c r="F44" s="40"/>
      <c r="G44" s="40"/>
      <c r="H44" s="84">
        <v>0.25</v>
      </c>
      <c r="I44" s="113">
        <f>IF(ISBLANK($E44),IF(ISBLANK($F44),0,$F$6),$E$6)*$H44</f>
        <v>0</v>
      </c>
      <c r="J44" s="114"/>
      <c r="K44" s="144"/>
    </row>
    <row r="45" spans="1:11" s="24" customFormat="1" ht="25.5">
      <c r="A45" s="37" t="str">
        <f>IF(NOT(COUNTBLANK(E45:G45)=2),"!","")</f>
        <v>!</v>
      </c>
      <c r="B45" s="100" t="s">
        <v>50</v>
      </c>
      <c r="C45" s="103"/>
      <c r="D45" s="175" t="s">
        <v>51</v>
      </c>
      <c r="E45" s="41"/>
      <c r="F45" s="40"/>
      <c r="G45" s="40"/>
      <c r="H45" s="84">
        <v>0.25</v>
      </c>
      <c r="I45" s="113">
        <f>IF(ISBLANK($E45),IF(ISBLANK($F45),0,$F$6),$E$6)*$H45</f>
        <v>0</v>
      </c>
      <c r="J45" s="114"/>
      <c r="K45" s="144"/>
    </row>
    <row r="46" spans="1:11" s="24" customFormat="1" ht="38.25">
      <c r="A46" s="37" t="str">
        <f>IF(NOT(COUNTBLANK(E46:G46)=2),"!","")</f>
        <v>!</v>
      </c>
      <c r="B46" s="100" t="s">
        <v>52</v>
      </c>
      <c r="C46" s="100"/>
      <c r="D46" s="175" t="s">
        <v>175</v>
      </c>
      <c r="E46" s="41"/>
      <c r="F46" s="40"/>
      <c r="G46" s="40"/>
      <c r="H46" s="84">
        <v>0.25</v>
      </c>
      <c r="I46" s="113">
        <f>IF(ISBLANK($E46),IF(ISBLANK($F46),0,$F$6),$E$6)*$H46</f>
        <v>0</v>
      </c>
      <c r="J46" s="114"/>
      <c r="K46" s="144"/>
    </row>
    <row r="47" spans="1:11" s="50" customFormat="1">
      <c r="A47" s="104"/>
      <c r="B47" s="105"/>
      <c r="C47" s="106"/>
      <c r="D47" s="63"/>
      <c r="E47" s="64"/>
      <c r="F47" s="64"/>
      <c r="G47" s="64"/>
      <c r="H47" s="84">
        <f>SUM(H43:H46)</f>
        <v>1</v>
      </c>
      <c r="I47" s="115">
        <f>SUM(I43:I46)</f>
        <v>0</v>
      </c>
      <c r="J47" s="65"/>
      <c r="K47" s="143"/>
    </row>
    <row r="48" spans="1:11" s="36" customFormat="1" ht="15">
      <c r="A48" s="33" t="s">
        <v>53</v>
      </c>
      <c r="B48" s="268" t="s">
        <v>89</v>
      </c>
      <c r="C48" s="268"/>
      <c r="D48" s="268"/>
      <c r="E48" s="269"/>
      <c r="F48" s="269"/>
      <c r="G48" s="269"/>
      <c r="H48" s="269"/>
      <c r="I48" s="34">
        <v>0.2</v>
      </c>
      <c r="J48" s="112"/>
      <c r="K48" s="143"/>
    </row>
    <row r="49" spans="1:11" s="24" customFormat="1" ht="25.5">
      <c r="A49" s="37" t="str">
        <f t="shared" ref="A49:A57" si="4">IF(NOT(COUNTBLANK(E49:G49)=2),"!","")</f>
        <v>!</v>
      </c>
      <c r="B49" s="107" t="s">
        <v>54</v>
      </c>
      <c r="C49" s="100"/>
      <c r="D49" s="175" t="s">
        <v>114</v>
      </c>
      <c r="E49" s="40"/>
      <c r="F49" s="40"/>
      <c r="G49" s="41"/>
      <c r="H49" s="87">
        <v>0.1</v>
      </c>
      <c r="I49" s="113">
        <f t="shared" ref="I49:I57" si="5">IF(ISBLANK($E49),IF(ISBLANK($F49),0,$F$6),$E$6)*$H49</f>
        <v>0</v>
      </c>
      <c r="J49" s="114"/>
      <c r="K49" s="144"/>
    </row>
    <row r="50" spans="1:11" s="24" customFormat="1" ht="140.25">
      <c r="A50" s="37" t="str">
        <f t="shared" si="4"/>
        <v>!</v>
      </c>
      <c r="B50" s="107" t="s">
        <v>56</v>
      </c>
      <c r="C50" s="100"/>
      <c r="D50" s="175" t="s">
        <v>170</v>
      </c>
      <c r="E50" s="40"/>
      <c r="F50" s="40"/>
      <c r="G50" s="41"/>
      <c r="H50" s="84">
        <v>0.15</v>
      </c>
      <c r="I50" s="113">
        <f t="shared" si="5"/>
        <v>0</v>
      </c>
      <c r="J50" s="114"/>
      <c r="K50" s="144"/>
    </row>
    <row r="51" spans="1:11" s="24" customFormat="1" ht="51">
      <c r="A51" s="37" t="str">
        <f t="shared" si="4"/>
        <v>!</v>
      </c>
      <c r="B51" s="107" t="s">
        <v>58</v>
      </c>
      <c r="C51" s="100"/>
      <c r="D51" s="175" t="s">
        <v>57</v>
      </c>
      <c r="E51" s="40"/>
      <c r="F51" s="40"/>
      <c r="G51" s="41"/>
      <c r="H51" s="84">
        <v>0.1</v>
      </c>
      <c r="I51" s="113">
        <f t="shared" si="5"/>
        <v>0</v>
      </c>
      <c r="J51" s="114"/>
      <c r="K51" s="144"/>
    </row>
    <row r="52" spans="1:11" s="24" customFormat="1" ht="38.25">
      <c r="A52" s="37" t="str">
        <f t="shared" si="4"/>
        <v>!</v>
      </c>
      <c r="B52" s="107" t="s">
        <v>59</v>
      </c>
      <c r="C52" s="100"/>
      <c r="D52" s="175" t="s">
        <v>171</v>
      </c>
      <c r="E52" s="40"/>
      <c r="F52" s="40"/>
      <c r="G52" s="41"/>
      <c r="H52" s="84">
        <v>0.1</v>
      </c>
      <c r="I52" s="113">
        <f t="shared" si="5"/>
        <v>0</v>
      </c>
      <c r="J52" s="114"/>
      <c r="K52" s="144"/>
    </row>
    <row r="53" spans="1:11" s="24" customFormat="1" ht="102">
      <c r="A53" s="37" t="str">
        <f t="shared" si="4"/>
        <v>!</v>
      </c>
      <c r="B53" s="107" t="s">
        <v>60</v>
      </c>
      <c r="C53" s="100"/>
      <c r="D53" s="179" t="s">
        <v>172</v>
      </c>
      <c r="E53" s="40"/>
      <c r="F53" s="40"/>
      <c r="G53" s="40"/>
      <c r="H53" s="84">
        <v>0.1</v>
      </c>
      <c r="I53" s="113">
        <f t="shared" si="5"/>
        <v>0</v>
      </c>
      <c r="J53" s="114"/>
      <c r="K53" s="144"/>
    </row>
    <row r="54" spans="1:11" s="24" customFormat="1" ht="63.75">
      <c r="A54" s="37" t="str">
        <f t="shared" si="4"/>
        <v>!</v>
      </c>
      <c r="B54" s="107" t="s">
        <v>61</v>
      </c>
      <c r="C54" s="100"/>
      <c r="D54" s="179" t="s">
        <v>173</v>
      </c>
      <c r="E54" s="40"/>
      <c r="F54" s="40"/>
      <c r="G54" s="40"/>
      <c r="H54" s="84">
        <v>0.1</v>
      </c>
      <c r="I54" s="113">
        <f t="shared" si="5"/>
        <v>0</v>
      </c>
      <c r="J54" s="114"/>
      <c r="K54" s="144"/>
    </row>
    <row r="55" spans="1:11" s="24" customFormat="1" ht="63.75">
      <c r="A55" s="37" t="str">
        <f t="shared" si="4"/>
        <v>!</v>
      </c>
      <c r="B55" s="107" t="s">
        <v>62</v>
      </c>
      <c r="C55" s="100"/>
      <c r="D55" s="179" t="s">
        <v>189</v>
      </c>
      <c r="E55" s="40"/>
      <c r="F55" s="40"/>
      <c r="G55" s="40"/>
      <c r="H55" s="84">
        <v>0.1</v>
      </c>
      <c r="I55" s="113">
        <f t="shared" si="5"/>
        <v>0</v>
      </c>
      <c r="J55" s="114"/>
      <c r="K55" s="144"/>
    </row>
    <row r="56" spans="1:11" s="24" customFormat="1" ht="51">
      <c r="A56" s="37" t="str">
        <f t="shared" si="4"/>
        <v>!</v>
      </c>
      <c r="B56" s="107" t="s">
        <v>63</v>
      </c>
      <c r="C56" s="100"/>
      <c r="D56" s="179" t="s">
        <v>174</v>
      </c>
      <c r="E56" s="40"/>
      <c r="F56" s="40"/>
      <c r="G56" s="40"/>
      <c r="H56" s="84">
        <v>0.15</v>
      </c>
      <c r="I56" s="113">
        <f t="shared" si="5"/>
        <v>0</v>
      </c>
      <c r="J56" s="114"/>
      <c r="K56" s="144"/>
    </row>
    <row r="57" spans="1:11" s="24" customFormat="1" ht="63.75">
      <c r="A57" s="37" t="str">
        <f t="shared" si="4"/>
        <v>!</v>
      </c>
      <c r="B57" s="107" t="s">
        <v>148</v>
      </c>
      <c r="C57" s="100"/>
      <c r="D57" s="179" t="s">
        <v>190</v>
      </c>
      <c r="E57" s="41"/>
      <c r="F57" s="40"/>
      <c r="G57" s="40"/>
      <c r="H57" s="84">
        <v>0.1</v>
      </c>
      <c r="I57" s="113">
        <f t="shared" si="5"/>
        <v>0</v>
      </c>
      <c r="J57" s="114"/>
      <c r="K57" s="144"/>
    </row>
    <row r="58" spans="1:11" s="24" customFormat="1">
      <c r="A58" s="101"/>
      <c r="B58" s="108"/>
      <c r="C58" s="102"/>
      <c r="D58" s="96"/>
      <c r="E58" s="47"/>
      <c r="F58" s="47"/>
      <c r="G58" s="47"/>
      <c r="H58" s="84">
        <f>SUM(H49:H57)</f>
        <v>0.99999999999999989</v>
      </c>
      <c r="I58" s="115">
        <f>SUM(I49:I57)</f>
        <v>0</v>
      </c>
      <c r="J58" s="114"/>
      <c r="K58" s="143"/>
    </row>
    <row r="59" spans="1:11" s="9" customFormat="1" ht="12" customHeight="1">
      <c r="A59" s="92"/>
      <c r="B59" s="92"/>
      <c r="C59" s="92"/>
      <c r="D59" s="92"/>
      <c r="E59" s="53"/>
      <c r="F59" s="53"/>
      <c r="G59" s="53"/>
      <c r="H59" s="85"/>
      <c r="I59" s="121"/>
      <c r="J59" s="122"/>
      <c r="K59" s="143"/>
    </row>
    <row r="60" spans="1:11" s="9" customFormat="1" hidden="1">
      <c r="A60" s="97"/>
      <c r="B60" s="92"/>
      <c r="C60" s="92"/>
      <c r="D60" s="92"/>
      <c r="E60" s="53"/>
      <c r="F60" s="53"/>
      <c r="G60" s="53"/>
      <c r="H60" s="85"/>
      <c r="I60" s="121"/>
      <c r="J60" s="122"/>
      <c r="K60" s="143"/>
    </row>
    <row r="61" spans="1:11" s="22" customFormat="1">
      <c r="B61" s="69"/>
      <c r="C61" s="69"/>
      <c r="E61" s="48"/>
      <c r="F61" s="48"/>
      <c r="G61" s="48"/>
      <c r="H61" s="85"/>
      <c r="I61" s="121"/>
      <c r="J61" s="119"/>
      <c r="K61" s="143"/>
    </row>
    <row r="62" spans="1:11" s="36" customFormat="1" ht="18" customHeight="1">
      <c r="A62" s="33" t="s">
        <v>64</v>
      </c>
      <c r="B62" s="268" t="s">
        <v>94</v>
      </c>
      <c r="C62" s="268"/>
      <c r="D62" s="268"/>
      <c r="E62" s="269"/>
      <c r="F62" s="269"/>
      <c r="G62" s="269"/>
      <c r="H62" s="269"/>
      <c r="I62" s="34">
        <v>0.2</v>
      </c>
      <c r="J62" s="112"/>
      <c r="K62" s="143"/>
    </row>
    <row r="63" spans="1:11" s="36" customFormat="1" ht="76.5">
      <c r="A63" s="37" t="str">
        <f t="shared" ref="A63:A72" si="6">IF(NOT(COUNTBLANK(E63:G63)=2),"!","")</f>
        <v>!</v>
      </c>
      <c r="B63" s="100" t="s">
        <v>65</v>
      </c>
      <c r="C63" s="154"/>
      <c r="D63" s="175" t="s">
        <v>155</v>
      </c>
      <c r="E63" s="40"/>
      <c r="F63" s="40"/>
      <c r="G63" s="41"/>
      <c r="H63" s="84">
        <v>0.1</v>
      </c>
      <c r="I63" s="113">
        <f t="shared" ref="I63:I72" si="7">IF(ISBLANK($E63),IF(ISBLANK($F63),0,$F$6),$E$6)*$H63</f>
        <v>0</v>
      </c>
      <c r="J63" s="112"/>
      <c r="K63" s="143"/>
    </row>
    <row r="64" spans="1:11" s="24" customFormat="1" ht="114.75">
      <c r="A64" s="37" t="str">
        <f t="shared" si="6"/>
        <v>!</v>
      </c>
      <c r="B64" s="100" t="s">
        <v>66</v>
      </c>
      <c r="C64" s="100"/>
      <c r="D64" s="175" t="s">
        <v>166</v>
      </c>
      <c r="E64" s="40"/>
      <c r="F64" s="40"/>
      <c r="G64" s="41"/>
      <c r="H64" s="84">
        <v>0.1</v>
      </c>
      <c r="I64" s="113">
        <f t="shared" si="7"/>
        <v>0</v>
      </c>
      <c r="J64" s="114"/>
      <c r="K64" s="144"/>
    </row>
    <row r="65" spans="1:11" s="24" customFormat="1" ht="38.25">
      <c r="A65" s="37" t="str">
        <f t="shared" si="6"/>
        <v>!</v>
      </c>
      <c r="B65" s="100" t="s">
        <v>67</v>
      </c>
      <c r="C65" s="100"/>
      <c r="D65" s="175" t="s">
        <v>106</v>
      </c>
      <c r="E65" s="40"/>
      <c r="F65" s="40"/>
      <c r="G65" s="41"/>
      <c r="H65" s="84">
        <v>0.05</v>
      </c>
      <c r="I65" s="113">
        <f t="shared" si="7"/>
        <v>0</v>
      </c>
      <c r="J65" s="114"/>
      <c r="K65" s="144"/>
    </row>
    <row r="66" spans="1:11" s="24" customFormat="1" ht="51">
      <c r="A66" s="37" t="str">
        <f t="shared" si="6"/>
        <v>!</v>
      </c>
      <c r="B66" s="100" t="s">
        <v>68</v>
      </c>
      <c r="C66" s="100"/>
      <c r="D66" s="175" t="s">
        <v>161</v>
      </c>
      <c r="E66" s="40"/>
      <c r="F66" s="40"/>
      <c r="G66" s="41"/>
      <c r="H66" s="84">
        <v>0.1</v>
      </c>
      <c r="I66" s="113">
        <f t="shared" si="7"/>
        <v>0</v>
      </c>
      <c r="J66" s="114"/>
      <c r="K66" s="144"/>
    </row>
    <row r="67" spans="1:11" s="24" customFormat="1" ht="38.25">
      <c r="A67" s="37" t="str">
        <f t="shared" si="6"/>
        <v>!</v>
      </c>
      <c r="B67" s="100" t="s">
        <v>69</v>
      </c>
      <c r="C67" s="100"/>
      <c r="D67" s="175" t="s">
        <v>167</v>
      </c>
      <c r="E67" s="40"/>
      <c r="F67" s="40"/>
      <c r="G67" s="41"/>
      <c r="H67" s="84">
        <v>0.1</v>
      </c>
      <c r="I67" s="113">
        <f t="shared" si="7"/>
        <v>0</v>
      </c>
      <c r="J67" s="114"/>
      <c r="K67" s="144"/>
    </row>
    <row r="68" spans="1:11" s="24" customFormat="1" ht="63.75">
      <c r="A68" s="37" t="str">
        <f t="shared" si="6"/>
        <v>!</v>
      </c>
      <c r="B68" s="100" t="s">
        <v>70</v>
      </c>
      <c r="C68" s="92"/>
      <c r="D68" s="175" t="s">
        <v>168</v>
      </c>
      <c r="E68" s="40"/>
      <c r="F68" s="40"/>
      <c r="G68" s="41"/>
      <c r="H68" s="84">
        <v>0.15</v>
      </c>
      <c r="I68" s="113">
        <f t="shared" si="7"/>
        <v>0</v>
      </c>
      <c r="J68" s="114"/>
      <c r="K68" s="144"/>
    </row>
    <row r="69" spans="1:11" s="24" customFormat="1" ht="38.25">
      <c r="A69" s="37" t="str">
        <f t="shared" si="6"/>
        <v>!</v>
      </c>
      <c r="B69" s="100" t="s">
        <v>71</v>
      </c>
      <c r="C69" s="92"/>
      <c r="D69" s="175" t="s">
        <v>169</v>
      </c>
      <c r="E69" s="40"/>
      <c r="F69" s="40"/>
      <c r="G69" s="41"/>
      <c r="H69" s="84">
        <v>0.15</v>
      </c>
      <c r="I69" s="113">
        <f t="shared" si="7"/>
        <v>0</v>
      </c>
      <c r="J69" s="114"/>
      <c r="K69" s="144"/>
    </row>
    <row r="70" spans="1:11" s="24" customFormat="1" ht="89.25">
      <c r="A70" s="37" t="str">
        <f t="shared" si="6"/>
        <v>!</v>
      </c>
      <c r="B70" s="100" t="s">
        <v>73</v>
      </c>
      <c r="C70" s="100"/>
      <c r="D70" s="175" t="s">
        <v>72</v>
      </c>
      <c r="E70" s="40"/>
      <c r="F70" s="40"/>
      <c r="G70" s="41"/>
      <c r="H70" s="84">
        <v>0.1</v>
      </c>
      <c r="I70" s="113">
        <f t="shared" si="7"/>
        <v>0</v>
      </c>
      <c r="J70" s="114"/>
      <c r="K70" s="144"/>
    </row>
    <row r="71" spans="1:11" s="24" customFormat="1" ht="63.75">
      <c r="A71" s="37" t="str">
        <f t="shared" si="6"/>
        <v>!</v>
      </c>
      <c r="B71" s="100" t="s">
        <v>149</v>
      </c>
      <c r="C71" s="100"/>
      <c r="D71" s="175" t="s">
        <v>107</v>
      </c>
      <c r="E71" s="40"/>
      <c r="F71" s="40"/>
      <c r="G71" s="41"/>
      <c r="H71" s="84">
        <v>0.1</v>
      </c>
      <c r="I71" s="113">
        <f t="shared" si="7"/>
        <v>0</v>
      </c>
      <c r="J71" s="114"/>
      <c r="K71" s="144"/>
    </row>
    <row r="72" spans="1:11" s="24" customFormat="1" ht="51">
      <c r="A72" s="37" t="str">
        <f t="shared" si="6"/>
        <v>!</v>
      </c>
      <c r="B72" s="100" t="s">
        <v>150</v>
      </c>
      <c r="C72" s="102"/>
      <c r="D72" s="175" t="s">
        <v>132</v>
      </c>
      <c r="E72" s="40"/>
      <c r="F72" s="40"/>
      <c r="G72" s="41"/>
      <c r="H72" s="84">
        <v>0.05</v>
      </c>
      <c r="I72" s="113">
        <f t="shared" si="7"/>
        <v>0</v>
      </c>
      <c r="J72" s="114"/>
      <c r="K72" s="144"/>
    </row>
    <row r="73" spans="1:11" s="24" customFormat="1">
      <c r="A73" s="101"/>
      <c r="B73" s="108"/>
      <c r="C73" s="102"/>
      <c r="D73" s="95"/>
      <c r="E73" s="47"/>
      <c r="F73" s="47"/>
      <c r="G73" s="47"/>
      <c r="H73" s="84">
        <f>SUM(H63:H72)</f>
        <v>1</v>
      </c>
      <c r="I73" s="115">
        <f>SUM(I63:I72)</f>
        <v>0</v>
      </c>
      <c r="J73" s="114"/>
      <c r="K73" s="143"/>
    </row>
    <row r="74" spans="1:11" s="136" customFormat="1" ht="28.5" customHeight="1">
      <c r="A74" s="133" t="s">
        <v>74</v>
      </c>
      <c r="B74" s="266" t="s">
        <v>118</v>
      </c>
      <c r="C74" s="266"/>
      <c r="D74" s="266"/>
      <c r="E74" s="266"/>
      <c r="F74" s="266"/>
      <c r="G74" s="266"/>
      <c r="H74" s="266"/>
      <c r="I74" s="134">
        <v>0.1</v>
      </c>
      <c r="J74" s="135"/>
      <c r="K74" s="143"/>
    </row>
    <row r="75" spans="1:11" s="24" customFormat="1" ht="51">
      <c r="A75" s="37" t="str">
        <f>IF(NOT(COUNTBLANK(E75:G75)=2),"!","")</f>
        <v>!</v>
      </c>
      <c r="B75" s="100" t="s">
        <v>75</v>
      </c>
      <c r="C75" s="100"/>
      <c r="D75" s="175" t="s">
        <v>76</v>
      </c>
      <c r="E75" s="40"/>
      <c r="F75" s="40"/>
      <c r="G75" s="40"/>
      <c r="H75" s="84">
        <v>0.2</v>
      </c>
      <c r="I75" s="113">
        <f>IF(ISBLANK($E75),IF(ISBLANK($F75),0,$F$6),$E$6)*$H75</f>
        <v>0</v>
      </c>
      <c r="J75" s="114"/>
      <c r="K75" s="144"/>
    </row>
    <row r="76" spans="1:11" s="24" customFormat="1" ht="25.5">
      <c r="A76" s="37" t="str">
        <f>IF(NOT(COUNTBLANK(E76:G76)=2),"!","")</f>
        <v>!</v>
      </c>
      <c r="B76" s="100" t="s">
        <v>77</v>
      </c>
      <c r="C76" s="100"/>
      <c r="D76" s="176" t="s">
        <v>78</v>
      </c>
      <c r="E76" s="41"/>
      <c r="F76" s="40"/>
      <c r="G76" s="40"/>
      <c r="H76" s="84">
        <v>0.2</v>
      </c>
      <c r="I76" s="113">
        <f>IF(ISBLANK($E76),IF(ISBLANK($F76),0,$F$6),$E$6)*$H76</f>
        <v>0</v>
      </c>
      <c r="J76" s="114"/>
      <c r="K76" s="144"/>
    </row>
    <row r="77" spans="1:11" s="24" customFormat="1" ht="51">
      <c r="A77" s="37" t="str">
        <f>IF(NOT(COUNTBLANK(E77:G77)=2),"!","")</f>
        <v>!</v>
      </c>
      <c r="B77" s="100" t="s">
        <v>79</v>
      </c>
      <c r="C77" s="100"/>
      <c r="D77" s="176" t="s">
        <v>80</v>
      </c>
      <c r="E77" s="41"/>
      <c r="F77" s="40"/>
      <c r="G77" s="40"/>
      <c r="H77" s="84">
        <v>0.2</v>
      </c>
      <c r="I77" s="113">
        <f>IF(ISBLANK($E77),IF(ISBLANK($F77),0,$F$6),$E$6)*$H77</f>
        <v>0</v>
      </c>
      <c r="J77" s="114"/>
      <c r="K77" s="144"/>
    </row>
    <row r="78" spans="1:11" s="24" customFormat="1" ht="38.25">
      <c r="A78" s="37" t="str">
        <f t="shared" ref="A78:A79" si="8">IF(NOT(COUNTBLANK(E78:G78)=2),"!","")</f>
        <v>!</v>
      </c>
      <c r="B78" s="100" t="s">
        <v>134</v>
      </c>
      <c r="C78" s="102"/>
      <c r="D78" s="177" t="s">
        <v>163</v>
      </c>
      <c r="E78" s="41"/>
      <c r="F78" s="40"/>
      <c r="G78" s="40"/>
      <c r="H78" s="84">
        <v>0.2</v>
      </c>
      <c r="I78" s="113">
        <f t="shared" ref="I78:I79" si="9">IF(ISBLANK($E78),IF(ISBLANK($F78),0,$F$6),$E$6)*$H78</f>
        <v>0</v>
      </c>
      <c r="J78" s="114"/>
      <c r="K78" s="144"/>
    </row>
    <row r="79" spans="1:11" s="50" customFormat="1" ht="63.75">
      <c r="A79" s="37" t="str">
        <f t="shared" si="8"/>
        <v>!</v>
      </c>
      <c r="B79" s="100" t="s">
        <v>135</v>
      </c>
      <c r="C79" s="49"/>
      <c r="D79" s="176" t="s">
        <v>164</v>
      </c>
      <c r="E79" s="41"/>
      <c r="F79" s="40"/>
      <c r="G79" s="40"/>
      <c r="H79" s="84">
        <v>0.2</v>
      </c>
      <c r="I79" s="113">
        <f t="shared" si="9"/>
        <v>0</v>
      </c>
      <c r="J79" s="117"/>
      <c r="K79" s="144"/>
    </row>
    <row r="80" spans="1:11" s="54" customFormat="1" ht="15">
      <c r="B80" s="267"/>
      <c r="C80" s="267"/>
      <c r="D80" s="267"/>
      <c r="E80" s="74"/>
      <c r="F80" s="74"/>
      <c r="G80" s="74"/>
      <c r="H80" s="84">
        <f>SUM(H75:H79)</f>
        <v>1</v>
      </c>
      <c r="I80" s="115">
        <f>SUM(I75:I79)</f>
        <v>0</v>
      </c>
      <c r="J80" s="112"/>
      <c r="K80" s="143"/>
    </row>
    <row r="81" spans="1:11" s="67" customFormat="1">
      <c r="A81" s="101"/>
      <c r="B81" s="102"/>
      <c r="C81" s="102"/>
      <c r="D81" s="95"/>
      <c r="E81" s="47"/>
      <c r="F81" s="47"/>
      <c r="G81" s="47"/>
      <c r="H81" s="85"/>
      <c r="I81" s="123"/>
      <c r="J81" s="122"/>
      <c r="K81" s="143"/>
    </row>
    <row r="82" spans="1:11" s="67" customFormat="1" ht="15" customHeight="1">
      <c r="A82" s="266" t="s">
        <v>133</v>
      </c>
      <c r="B82" s="266"/>
      <c r="C82" s="266"/>
      <c r="D82" s="266"/>
      <c r="E82" s="266"/>
      <c r="F82" s="266"/>
      <c r="G82" s="266"/>
      <c r="H82" s="88"/>
      <c r="I82" s="134">
        <v>0.1</v>
      </c>
      <c r="J82" s="122"/>
      <c r="K82" s="143"/>
    </row>
    <row r="83" spans="1:11" s="67" customFormat="1" ht="63.75">
      <c r="A83" s="158" t="str">
        <f t="shared" ref="A83:A87" si="10">IF(NOT(COUNTBLANK(E83:G83)=2),"!","")</f>
        <v>!</v>
      </c>
      <c r="B83" s="159" t="s">
        <v>136</v>
      </c>
      <c r="C83" s="17"/>
      <c r="D83" s="175" t="s">
        <v>165</v>
      </c>
      <c r="E83" s="153"/>
      <c r="F83" s="153"/>
      <c r="G83" s="153"/>
      <c r="H83" s="84">
        <v>0.2</v>
      </c>
      <c r="I83" s="113">
        <f t="shared" ref="I83:I87" si="11">IF(ISBLANK($E83),IF(ISBLANK($F83),0,$F$6),$E$6)*$H83</f>
        <v>0</v>
      </c>
      <c r="J83" s="122"/>
      <c r="K83" s="144"/>
    </row>
    <row r="84" spans="1:11" s="67" customFormat="1" ht="63.75">
      <c r="A84" s="158" t="str">
        <f t="shared" si="10"/>
        <v>!</v>
      </c>
      <c r="B84" s="159" t="s">
        <v>137</v>
      </c>
      <c r="C84" s="17"/>
      <c r="D84" s="174" t="s">
        <v>198</v>
      </c>
      <c r="E84" s="153"/>
      <c r="F84" s="153"/>
      <c r="G84" s="153"/>
      <c r="H84" s="84">
        <v>0.2</v>
      </c>
      <c r="I84" s="113">
        <f t="shared" si="11"/>
        <v>0</v>
      </c>
      <c r="J84" s="122"/>
      <c r="K84" s="144"/>
    </row>
    <row r="85" spans="1:11" s="67" customFormat="1" ht="51">
      <c r="A85" s="158" t="str">
        <f t="shared" si="10"/>
        <v>!</v>
      </c>
      <c r="B85" s="159" t="s">
        <v>138</v>
      </c>
      <c r="C85" s="17"/>
      <c r="D85" s="174" t="s">
        <v>157</v>
      </c>
      <c r="E85" s="153"/>
      <c r="F85" s="153"/>
      <c r="G85" s="153"/>
      <c r="H85" s="84">
        <v>0.2</v>
      </c>
      <c r="I85" s="113">
        <f t="shared" si="11"/>
        <v>0</v>
      </c>
      <c r="J85" s="122"/>
      <c r="K85" s="144"/>
    </row>
    <row r="86" spans="1:11" s="67" customFormat="1" ht="51">
      <c r="A86" s="158" t="str">
        <f t="shared" si="10"/>
        <v>!</v>
      </c>
      <c r="B86" s="159" t="s">
        <v>139</v>
      </c>
      <c r="C86" s="17"/>
      <c r="D86" s="174" t="s">
        <v>158</v>
      </c>
      <c r="E86" s="153"/>
      <c r="F86" s="153"/>
      <c r="G86" s="153"/>
      <c r="H86" s="84">
        <v>0.2</v>
      </c>
      <c r="I86" s="113">
        <f t="shared" si="11"/>
        <v>0</v>
      </c>
      <c r="J86" s="122"/>
      <c r="K86" s="144"/>
    </row>
    <row r="87" spans="1:11" s="67" customFormat="1" ht="51">
      <c r="A87" s="158" t="str">
        <f t="shared" si="10"/>
        <v>!</v>
      </c>
      <c r="B87" s="159" t="s">
        <v>140</v>
      </c>
      <c r="C87" s="17"/>
      <c r="D87" s="174" t="s">
        <v>159</v>
      </c>
      <c r="E87" s="153"/>
      <c r="F87" s="153"/>
      <c r="G87" s="153"/>
      <c r="H87" s="84">
        <v>0.2</v>
      </c>
      <c r="I87" s="113">
        <f t="shared" si="11"/>
        <v>0</v>
      </c>
      <c r="J87" s="122"/>
      <c r="K87" s="144"/>
    </row>
    <row r="88" spans="1:11" s="67" customFormat="1">
      <c r="A88" s="101"/>
      <c r="B88" s="102"/>
      <c r="C88" s="102"/>
      <c r="D88" s="96"/>
      <c r="E88" s="47"/>
      <c r="F88" s="47"/>
      <c r="G88" s="47"/>
      <c r="H88" s="84">
        <f>SUM(H83:H87)</f>
        <v>1</v>
      </c>
      <c r="I88" s="115">
        <f>SUM(I83:I87)</f>
        <v>0</v>
      </c>
      <c r="J88" s="122"/>
      <c r="K88" s="143"/>
    </row>
    <row r="89" spans="1:11" s="50" customFormat="1">
      <c r="A89" s="97"/>
      <c r="B89" s="102"/>
      <c r="C89" s="102"/>
      <c r="D89" s="97"/>
      <c r="E89" s="53"/>
      <c r="F89" s="53"/>
      <c r="G89" s="53"/>
      <c r="H89" s="85"/>
      <c r="I89" s="121"/>
      <c r="J89" s="65"/>
      <c r="K89" s="143"/>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V88"/>
  <sheetViews>
    <sheetView showGridLines="0" zoomScale="85" zoomScaleNormal="85" zoomScaleSheetLayoutView="85" workbookViewId="0">
      <pane ySplit="7" topLeftCell="A8" activePane="bottomLeft" state="frozen"/>
      <selection pane="bottomLeft" activeCell="K67" sqref="K67"/>
    </sheetView>
  </sheetViews>
  <sheetFormatPr defaultColWidth="9.140625" defaultRowHeight="12.75"/>
  <cols>
    <col min="1" max="1" width="3.7109375" style="15" customWidth="1"/>
    <col min="2" max="2" width="5.5703125" style="16" customWidth="1"/>
    <col min="3" max="3" width="3" style="17" hidden="1" customWidth="1"/>
    <col min="4" max="4" width="56.28515625" style="98" customWidth="1"/>
    <col min="5" max="5" width="2.85546875" style="18" bestFit="1" customWidth="1"/>
    <col min="6" max="6" width="7.85546875" style="18" bestFit="1" customWidth="1"/>
    <col min="7" max="7" width="2.85546875" style="18" bestFit="1" customWidth="1"/>
    <col min="8" max="8" width="10.85546875" style="88" customWidth="1"/>
    <col min="9" max="9" width="12.7109375" style="19" bestFit="1" customWidth="1"/>
    <col min="10" max="10" width="2.28515625" style="20" customWidth="1"/>
    <col min="11" max="11" width="43" style="172" customWidth="1"/>
    <col min="12" max="16384" width="9.140625" style="20"/>
  </cols>
  <sheetData>
    <row r="1" spans="1:11" s="3" customFormat="1" ht="20.25">
      <c r="A1" s="2"/>
      <c r="B1" s="2"/>
      <c r="C1" s="2"/>
      <c r="E1" s="2"/>
      <c r="F1" s="2"/>
      <c r="G1" s="2"/>
      <c r="H1" s="81"/>
      <c r="K1" s="63"/>
    </row>
    <row r="2" spans="1:11" s="36" customFormat="1" ht="15">
      <c r="A2" s="139" t="s">
        <v>0</v>
      </c>
      <c r="B2" s="139"/>
      <c r="C2" s="139"/>
      <c r="E2" s="139"/>
      <c r="F2" s="139"/>
      <c r="G2" s="139"/>
      <c r="H2" s="139"/>
      <c r="K2" s="166"/>
    </row>
    <row r="3" spans="1:11" s="3" customFormat="1">
      <c r="A3" s="81" t="s">
        <v>82</v>
      </c>
      <c r="B3" s="5"/>
      <c r="C3" s="5"/>
      <c r="E3" s="270"/>
      <c r="F3" s="270"/>
      <c r="G3" s="270"/>
      <c r="H3" s="270"/>
      <c r="I3" s="270"/>
      <c r="J3" s="21"/>
      <c r="K3" s="63"/>
    </row>
    <row r="4" spans="1:11" s="9" customFormat="1">
      <c r="D4" s="92"/>
      <c r="E4" s="23"/>
      <c r="F4" s="23"/>
      <c r="G4" s="23"/>
      <c r="H4" s="82"/>
      <c r="I4" s="24"/>
      <c r="K4" s="67"/>
    </row>
    <row r="5" spans="1:11">
      <c r="A5" s="20"/>
      <c r="B5" s="20"/>
      <c r="C5" s="20"/>
      <c r="D5" s="93"/>
      <c r="E5" s="276" t="s">
        <v>121</v>
      </c>
      <c r="F5" s="277"/>
      <c r="G5" s="277"/>
      <c r="H5" s="278" t="s">
        <v>122</v>
      </c>
      <c r="I5" s="279" t="s">
        <v>123</v>
      </c>
      <c r="J5" s="90"/>
      <c r="K5" s="167" t="s">
        <v>120</v>
      </c>
    </row>
    <row r="6" spans="1:11" s="29" customFormat="1" ht="22.5">
      <c r="A6" s="25"/>
      <c r="B6" s="26"/>
      <c r="C6" s="27"/>
      <c r="D6" s="28"/>
      <c r="E6" s="147">
        <v>1</v>
      </c>
      <c r="F6" s="147">
        <v>0.5</v>
      </c>
      <c r="G6" s="147">
        <v>0</v>
      </c>
      <c r="H6" s="278"/>
      <c r="I6" s="280"/>
      <c r="J6" s="90"/>
      <c r="K6" s="168" t="s">
        <v>152</v>
      </c>
    </row>
    <row r="7" spans="1:11" s="29" customFormat="1" ht="22.5">
      <c r="A7" s="273" t="s">
        <v>15</v>
      </c>
      <c r="B7" s="273"/>
      <c r="C7" s="273"/>
      <c r="D7" s="274"/>
      <c r="E7" s="142" t="s">
        <v>16</v>
      </c>
      <c r="F7" s="142" t="s">
        <v>17</v>
      </c>
      <c r="G7" s="142" t="s">
        <v>18</v>
      </c>
      <c r="H7" s="278"/>
      <c r="I7" s="281"/>
      <c r="J7" s="90"/>
      <c r="K7" s="169" t="s">
        <v>151</v>
      </c>
    </row>
    <row r="8" spans="1:11" s="29" customFormat="1">
      <c r="A8" s="25"/>
      <c r="B8" s="275"/>
      <c r="C8" s="275"/>
      <c r="D8" s="275"/>
      <c r="E8" s="30"/>
      <c r="F8" s="30"/>
      <c r="G8" s="30"/>
      <c r="H8" s="83"/>
      <c r="I8" s="31"/>
      <c r="J8" s="32"/>
      <c r="K8" s="170"/>
    </row>
    <row r="9" spans="1:11" s="36" customFormat="1" ht="15">
      <c r="A9" s="33" t="s">
        <v>19</v>
      </c>
      <c r="B9" s="268" t="s">
        <v>103</v>
      </c>
      <c r="C9" s="268"/>
      <c r="D9" s="267"/>
      <c r="E9" s="269"/>
      <c r="F9" s="269"/>
      <c r="G9" s="269"/>
      <c r="H9" s="269"/>
      <c r="I9" s="34">
        <v>0.1</v>
      </c>
      <c r="J9" s="35"/>
      <c r="K9" s="166"/>
    </row>
    <row r="10" spans="1:11" s="24" customFormat="1" ht="45">
      <c r="A10" s="37" t="str">
        <f t="shared" ref="A10:A16" si="0">IF(NOT(COUNTBLANK(E10:G10)=2),"!","")</f>
        <v/>
      </c>
      <c r="B10" s="180" t="s">
        <v>20</v>
      </c>
      <c r="C10" s="181"/>
      <c r="D10" s="178" t="s">
        <v>83</v>
      </c>
      <c r="E10" s="130"/>
      <c r="F10" s="130"/>
      <c r="G10" s="41" t="s">
        <v>207</v>
      </c>
      <c r="H10" s="84">
        <v>0.15</v>
      </c>
      <c r="I10" s="43">
        <f t="shared" ref="I10:I16" si="1">IF(ISBLANK($E10),IF(ISBLANK($F10),0,$F$6),$E$6)*$H10</f>
        <v>0</v>
      </c>
      <c r="J10" s="91"/>
      <c r="K10" s="144" t="s">
        <v>220</v>
      </c>
    </row>
    <row r="11" spans="1:11" s="24" customFormat="1" ht="89.25">
      <c r="A11" s="37" t="str">
        <f t="shared" si="0"/>
        <v/>
      </c>
      <c r="B11" s="180" t="s">
        <v>21</v>
      </c>
      <c r="C11" s="181"/>
      <c r="D11" s="178" t="s">
        <v>199</v>
      </c>
      <c r="E11" s="130" t="s">
        <v>207</v>
      </c>
      <c r="F11" s="130"/>
      <c r="G11" s="41"/>
      <c r="H11" s="84">
        <v>0.2</v>
      </c>
      <c r="I11" s="43">
        <f t="shared" si="1"/>
        <v>0.2</v>
      </c>
      <c r="J11" s="91"/>
      <c r="K11" s="144" t="s">
        <v>208</v>
      </c>
    </row>
    <row r="12" spans="1:11" s="24" customFormat="1" ht="38.25">
      <c r="A12" s="37" t="str">
        <f t="shared" si="0"/>
        <v/>
      </c>
      <c r="B12" s="180" t="s">
        <v>23</v>
      </c>
      <c r="C12" s="181"/>
      <c r="D12" s="178" t="s">
        <v>200</v>
      </c>
      <c r="E12" s="130" t="s">
        <v>207</v>
      </c>
      <c r="F12" s="130"/>
      <c r="G12" s="41"/>
      <c r="H12" s="84">
        <v>0.15</v>
      </c>
      <c r="I12" s="43">
        <f t="shared" si="1"/>
        <v>0.15</v>
      </c>
      <c r="J12" s="91"/>
      <c r="K12" s="144"/>
    </row>
    <row r="13" spans="1:11" s="24" customFormat="1" ht="51">
      <c r="A13" s="37" t="str">
        <f t="shared" si="0"/>
        <v/>
      </c>
      <c r="B13" s="180" t="s">
        <v>25</v>
      </c>
      <c r="C13" s="181"/>
      <c r="D13" s="178" t="s">
        <v>183</v>
      </c>
      <c r="E13" s="130" t="s">
        <v>207</v>
      </c>
      <c r="F13" s="130"/>
      <c r="G13" s="41"/>
      <c r="H13" s="84">
        <v>0.2</v>
      </c>
      <c r="I13" s="43">
        <f t="shared" si="1"/>
        <v>0.2</v>
      </c>
      <c r="J13" s="91"/>
      <c r="K13" s="144"/>
    </row>
    <row r="14" spans="1:11" s="24" customFormat="1" ht="101.25">
      <c r="A14" s="37" t="str">
        <f t="shared" si="0"/>
        <v/>
      </c>
      <c r="B14" s="180" t="s">
        <v>26</v>
      </c>
      <c r="C14" s="181"/>
      <c r="D14" s="178" t="s">
        <v>203</v>
      </c>
      <c r="E14" s="130"/>
      <c r="F14" s="130"/>
      <c r="G14" s="41" t="s">
        <v>207</v>
      </c>
      <c r="H14" s="84">
        <v>0.1</v>
      </c>
      <c r="I14" s="43">
        <f t="shared" si="1"/>
        <v>0</v>
      </c>
      <c r="J14" s="91"/>
      <c r="K14" s="144" t="s">
        <v>221</v>
      </c>
    </row>
    <row r="15" spans="1:11" s="24" customFormat="1" ht="38.25">
      <c r="A15" s="37" t="str">
        <f t="shared" si="0"/>
        <v/>
      </c>
      <c r="B15" s="180" t="s">
        <v>27</v>
      </c>
      <c r="C15" s="185"/>
      <c r="D15" s="186" t="s">
        <v>160</v>
      </c>
      <c r="E15" s="130" t="s">
        <v>207</v>
      </c>
      <c r="F15" s="130"/>
      <c r="G15" s="125"/>
      <c r="H15" s="127">
        <v>0.1</v>
      </c>
      <c r="I15" s="128">
        <f t="shared" si="1"/>
        <v>0.1</v>
      </c>
      <c r="J15" s="91"/>
      <c r="K15" s="144"/>
    </row>
    <row r="16" spans="1:11" s="24" customFormat="1" ht="63.75">
      <c r="A16" s="37" t="str">
        <f t="shared" si="0"/>
        <v/>
      </c>
      <c r="B16" s="180" t="s">
        <v>127</v>
      </c>
      <c r="C16" s="187"/>
      <c r="D16" s="178" t="s">
        <v>201</v>
      </c>
      <c r="E16" s="130"/>
      <c r="F16" s="130"/>
      <c r="G16" s="130" t="s">
        <v>207</v>
      </c>
      <c r="H16" s="131">
        <v>0.1</v>
      </c>
      <c r="I16" s="132">
        <f t="shared" si="1"/>
        <v>0</v>
      </c>
      <c r="J16" s="68"/>
      <c r="K16" s="144" t="s">
        <v>228</v>
      </c>
    </row>
    <row r="17" spans="1:11" s="24" customFormat="1">
      <c r="A17" s="148"/>
      <c r="B17" s="182"/>
      <c r="C17" s="182"/>
      <c r="D17" s="188"/>
      <c r="E17" s="47"/>
      <c r="F17" s="47"/>
      <c r="G17" s="47"/>
      <c r="H17" s="129">
        <f>SUM(H10:H16)</f>
        <v>0.99999999999999989</v>
      </c>
      <c r="I17" s="80">
        <f>SUM(I10:I16)</f>
        <v>0.65</v>
      </c>
      <c r="J17" s="91"/>
      <c r="K17" s="67"/>
    </row>
    <row r="18" spans="1:11" s="67" customFormat="1">
      <c r="A18" s="44"/>
      <c r="B18" s="182"/>
      <c r="C18" s="182"/>
      <c r="D18" s="189"/>
      <c r="E18" s="47"/>
      <c r="F18" s="47"/>
      <c r="G18" s="47"/>
      <c r="H18" s="85"/>
      <c r="I18" s="51"/>
      <c r="J18" s="68"/>
    </row>
    <row r="19" spans="1:11" s="67" customFormat="1">
      <c r="A19" s="44"/>
      <c r="B19" s="182"/>
      <c r="C19" s="182"/>
      <c r="D19" s="189"/>
      <c r="E19" s="47"/>
      <c r="F19" s="47"/>
      <c r="G19" s="47"/>
      <c r="H19" s="85"/>
      <c r="I19" s="51"/>
      <c r="J19" s="68"/>
    </row>
    <row r="20" spans="1:11" s="36" customFormat="1" ht="15">
      <c r="A20" s="33" t="s">
        <v>28</v>
      </c>
      <c r="B20" s="285" t="s">
        <v>102</v>
      </c>
      <c r="C20" s="285"/>
      <c r="D20" s="286"/>
      <c r="E20" s="269"/>
      <c r="F20" s="269"/>
      <c r="G20" s="269"/>
      <c r="H20" s="269"/>
      <c r="I20" s="34">
        <v>0.1</v>
      </c>
      <c r="J20" s="35"/>
      <c r="K20" s="166"/>
    </row>
    <row r="21" spans="1:11" s="24" customFormat="1" ht="63.75">
      <c r="A21" s="37" t="str">
        <f t="shared" ref="A21:A27" si="2">IF(NOT(COUNTBLANK(E21:G21)=2),"!","")</f>
        <v/>
      </c>
      <c r="B21" s="180" t="s">
        <v>29</v>
      </c>
      <c r="C21" s="181"/>
      <c r="D21" s="178" t="s">
        <v>84</v>
      </c>
      <c r="E21" s="40" t="s">
        <v>207</v>
      </c>
      <c r="F21" s="40"/>
      <c r="G21" s="41"/>
      <c r="H21" s="84">
        <v>0.15</v>
      </c>
      <c r="I21" s="43">
        <f t="shared" ref="I21:I27" si="3">IF(ISBLANK($E21),IF(ISBLANK($F21),0,$F$6),$E$6)*$H21</f>
        <v>0.15</v>
      </c>
      <c r="J21" s="91"/>
      <c r="K21" s="144"/>
    </row>
    <row r="22" spans="1:11" s="24" customFormat="1" ht="25.5">
      <c r="A22" s="37" t="str">
        <f t="shared" si="2"/>
        <v/>
      </c>
      <c r="B22" s="180" t="s">
        <v>30</v>
      </c>
      <c r="C22" s="181"/>
      <c r="D22" s="178" t="s">
        <v>111</v>
      </c>
      <c r="E22" s="40" t="s">
        <v>207</v>
      </c>
      <c r="F22" s="40"/>
      <c r="G22" s="41"/>
      <c r="H22" s="84">
        <v>0.2</v>
      </c>
      <c r="I22" s="43">
        <f t="shared" si="3"/>
        <v>0.2</v>
      </c>
      <c r="J22" s="91"/>
      <c r="K22" s="144"/>
    </row>
    <row r="23" spans="1:11" s="24" customFormat="1" ht="38.25">
      <c r="A23" s="37" t="str">
        <f t="shared" si="2"/>
        <v/>
      </c>
      <c r="B23" s="180" t="s">
        <v>31</v>
      </c>
      <c r="C23" s="181"/>
      <c r="D23" s="178" t="s">
        <v>113</v>
      </c>
      <c r="E23" s="40" t="s">
        <v>225</v>
      </c>
      <c r="F23" s="40"/>
      <c r="G23" s="41"/>
      <c r="H23" s="84">
        <v>0.1</v>
      </c>
      <c r="I23" s="43">
        <f t="shared" si="3"/>
        <v>0.1</v>
      </c>
      <c r="J23" s="91"/>
      <c r="K23" s="144"/>
    </row>
    <row r="24" spans="1:11" s="24" customFormat="1" ht="102">
      <c r="A24" s="37" t="str">
        <f t="shared" si="2"/>
        <v/>
      </c>
      <c r="B24" s="180" t="s">
        <v>32</v>
      </c>
      <c r="C24" s="181"/>
      <c r="D24" s="178" t="s">
        <v>184</v>
      </c>
      <c r="E24" s="40"/>
      <c r="F24" s="40"/>
      <c r="G24" s="41" t="s">
        <v>207</v>
      </c>
      <c r="H24" s="84">
        <v>0.1</v>
      </c>
      <c r="I24" s="43">
        <f t="shared" si="3"/>
        <v>0</v>
      </c>
      <c r="J24" s="91"/>
      <c r="K24" s="144"/>
    </row>
    <row r="25" spans="1:11" s="24" customFormat="1" ht="38.25">
      <c r="A25" s="37" t="str">
        <f t="shared" si="2"/>
        <v/>
      </c>
      <c r="B25" s="180" t="s">
        <v>33</v>
      </c>
      <c r="C25" s="181"/>
      <c r="D25" s="177" t="s">
        <v>128</v>
      </c>
      <c r="E25" s="40" t="s">
        <v>207</v>
      </c>
      <c r="F25" s="40"/>
      <c r="G25" s="41"/>
      <c r="H25" s="84">
        <v>0.15</v>
      </c>
      <c r="I25" s="43">
        <f t="shared" si="3"/>
        <v>0.15</v>
      </c>
      <c r="J25" s="91"/>
      <c r="K25" s="144"/>
    </row>
    <row r="26" spans="1:11" s="24" customFormat="1" ht="102">
      <c r="A26" s="75" t="str">
        <f t="shared" si="2"/>
        <v/>
      </c>
      <c r="B26" s="183" t="s">
        <v>34</v>
      </c>
      <c r="C26" s="190"/>
      <c r="D26" s="178" t="s">
        <v>185</v>
      </c>
      <c r="E26" s="40" t="s">
        <v>207</v>
      </c>
      <c r="F26" s="40"/>
      <c r="G26" s="41"/>
      <c r="H26" s="84">
        <v>0.15</v>
      </c>
      <c r="I26" s="43">
        <f t="shared" si="3"/>
        <v>0.15</v>
      </c>
      <c r="J26" s="91"/>
      <c r="K26" s="144" t="s">
        <v>209</v>
      </c>
    </row>
    <row r="27" spans="1:11" s="24" customFormat="1" ht="76.5">
      <c r="A27" s="149" t="str">
        <f t="shared" si="2"/>
        <v/>
      </c>
      <c r="B27" s="184" t="s">
        <v>35</v>
      </c>
      <c r="C27" s="181"/>
      <c r="D27" s="178" t="s">
        <v>186</v>
      </c>
      <c r="E27" s="40" t="s">
        <v>207</v>
      </c>
      <c r="F27" s="40"/>
      <c r="G27" s="40"/>
      <c r="H27" s="84">
        <v>0.15</v>
      </c>
      <c r="I27" s="43">
        <f t="shared" si="3"/>
        <v>0.15</v>
      </c>
      <c r="J27" s="91"/>
      <c r="K27" s="144" t="s">
        <v>210</v>
      </c>
    </row>
    <row r="28" spans="1:11" s="24" customFormat="1">
      <c r="A28" s="148"/>
      <c r="B28" s="45"/>
      <c r="C28" s="76"/>
      <c r="E28" s="47"/>
      <c r="F28" s="47"/>
      <c r="G28" s="47"/>
      <c r="H28" s="84">
        <f>SUM(H21:H27)</f>
        <v>1</v>
      </c>
      <c r="I28" s="42">
        <f>SUM(I21:I27)</f>
        <v>0.9</v>
      </c>
      <c r="J28" s="91"/>
      <c r="K28" s="67"/>
    </row>
    <row r="29" spans="1:11" s="67" customFormat="1">
      <c r="A29" s="44"/>
      <c r="B29" s="45"/>
      <c r="C29" s="46"/>
      <c r="D29" s="95"/>
      <c r="E29" s="47"/>
      <c r="F29" s="47"/>
      <c r="G29" s="47"/>
      <c r="H29" s="85"/>
      <c r="I29" s="51"/>
      <c r="J29" s="68"/>
    </row>
    <row r="30" spans="1:11" s="67" customFormat="1">
      <c r="A30" s="44"/>
      <c r="B30" s="45"/>
      <c r="C30" s="46"/>
      <c r="D30" s="95"/>
      <c r="E30" s="47"/>
      <c r="F30" s="47"/>
      <c r="G30" s="47"/>
      <c r="H30" s="85"/>
      <c r="I30" s="51"/>
      <c r="J30" s="68"/>
    </row>
    <row r="31" spans="1:11" s="54" customFormat="1" ht="15">
      <c r="A31" s="54" t="s">
        <v>39</v>
      </c>
      <c r="B31" s="271" t="s">
        <v>119</v>
      </c>
      <c r="C31" s="271"/>
      <c r="D31" s="271"/>
      <c r="E31" s="269"/>
      <c r="F31" s="269"/>
      <c r="G31" s="269"/>
      <c r="H31" s="269"/>
      <c r="I31" s="55">
        <v>0.1</v>
      </c>
      <c r="J31" s="35"/>
      <c r="K31" s="166"/>
    </row>
    <row r="32" spans="1:11" s="24" customFormat="1" ht="89.25">
      <c r="A32" s="37" t="str">
        <f t="shared" ref="A32:A37" si="4">IF(NOT(COUNTBLANK(E32:G32)=2),"!","")</f>
        <v/>
      </c>
      <c r="B32" s="180" t="s">
        <v>40</v>
      </c>
      <c r="C32" s="181"/>
      <c r="D32" s="178" t="s">
        <v>187</v>
      </c>
      <c r="E32" s="41"/>
      <c r="F32" s="40" t="s">
        <v>207</v>
      </c>
      <c r="G32" s="40"/>
      <c r="H32" s="84">
        <v>0.15</v>
      </c>
      <c r="I32" s="43">
        <f t="shared" ref="I32:I37" si="5">IF(ISBLANK($E32),IF(ISBLANK($F32),0,$F$6),$E$6)*$H32</f>
        <v>7.4999999999999997E-2</v>
      </c>
      <c r="J32" s="91"/>
      <c r="K32" s="144" t="s">
        <v>222</v>
      </c>
    </row>
    <row r="33" spans="1:204" s="24" customFormat="1" ht="51">
      <c r="A33" s="37" t="str">
        <f t="shared" si="4"/>
        <v/>
      </c>
      <c r="B33" s="180" t="s">
        <v>41</v>
      </c>
      <c r="C33" s="181"/>
      <c r="D33" s="178" t="s">
        <v>202</v>
      </c>
      <c r="E33" s="79" t="s">
        <v>207</v>
      </c>
      <c r="F33" s="79"/>
      <c r="G33" s="40"/>
      <c r="H33" s="84">
        <v>0.15</v>
      </c>
      <c r="I33" s="43">
        <f t="shared" si="5"/>
        <v>0.15</v>
      </c>
      <c r="J33" s="91"/>
      <c r="K33" s="144"/>
    </row>
    <row r="34" spans="1:204" s="24" customFormat="1" ht="38.25">
      <c r="A34" s="37" t="str">
        <f t="shared" si="4"/>
        <v/>
      </c>
      <c r="B34" s="180" t="s">
        <v>42</v>
      </c>
      <c r="C34" s="181"/>
      <c r="D34" s="178" t="s">
        <v>129</v>
      </c>
      <c r="E34" s="79" t="s">
        <v>207</v>
      </c>
      <c r="F34" s="79"/>
      <c r="G34" s="40"/>
      <c r="H34" s="84">
        <v>0.15</v>
      </c>
      <c r="I34" s="43">
        <f t="shared" si="5"/>
        <v>0.15</v>
      </c>
      <c r="J34" s="91"/>
      <c r="K34" s="144"/>
    </row>
    <row r="35" spans="1:204" s="77" customFormat="1" ht="38.25">
      <c r="A35" s="37" t="str">
        <f t="shared" si="4"/>
        <v/>
      </c>
      <c r="B35" s="180" t="s">
        <v>43</v>
      </c>
      <c r="C35" s="191"/>
      <c r="D35" s="178" t="s">
        <v>117</v>
      </c>
      <c r="E35" s="79" t="s">
        <v>207</v>
      </c>
      <c r="F35" s="79"/>
      <c r="G35" s="40"/>
      <c r="H35" s="84">
        <v>0.2</v>
      </c>
      <c r="I35" s="42">
        <f t="shared" si="5"/>
        <v>0.2</v>
      </c>
      <c r="J35" s="91"/>
      <c r="K35" s="144"/>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row>
    <row r="36" spans="1:204" s="24" customFormat="1" ht="89.25">
      <c r="A36" s="37" t="str">
        <f t="shared" si="4"/>
        <v/>
      </c>
      <c r="B36" s="180" t="s">
        <v>44</v>
      </c>
      <c r="C36" s="181"/>
      <c r="D36" s="178" t="s">
        <v>177</v>
      </c>
      <c r="E36" s="79"/>
      <c r="F36" s="79"/>
      <c r="G36" s="40" t="s">
        <v>207</v>
      </c>
      <c r="H36" s="84">
        <v>0.15</v>
      </c>
      <c r="I36" s="43">
        <f t="shared" si="5"/>
        <v>0</v>
      </c>
      <c r="J36" s="91"/>
      <c r="K36" s="144"/>
    </row>
    <row r="37" spans="1:204" s="22" customFormat="1" ht="102">
      <c r="A37" s="37" t="str">
        <f t="shared" si="4"/>
        <v/>
      </c>
      <c r="B37" s="180" t="s">
        <v>85</v>
      </c>
      <c r="C37" s="194"/>
      <c r="D37" s="178" t="s">
        <v>178</v>
      </c>
      <c r="E37" s="79"/>
      <c r="F37" s="79"/>
      <c r="G37" s="79" t="s">
        <v>207</v>
      </c>
      <c r="H37" s="84">
        <v>0.2</v>
      </c>
      <c r="I37" s="43">
        <f t="shared" si="5"/>
        <v>0</v>
      </c>
      <c r="J37" s="91"/>
      <c r="K37" s="144"/>
    </row>
    <row r="38" spans="1:204" s="22" customFormat="1">
      <c r="B38" s="195"/>
      <c r="C38" s="195"/>
      <c r="D38" s="196"/>
      <c r="E38" s="48"/>
      <c r="F38" s="48"/>
      <c r="G38" s="48"/>
      <c r="H38" s="84">
        <f>SUM(H32:H37)</f>
        <v>1</v>
      </c>
      <c r="I38" s="42">
        <f>SUM(I32:I37)</f>
        <v>0.57499999999999996</v>
      </c>
      <c r="J38" s="57"/>
      <c r="K38" s="63"/>
    </row>
    <row r="39" spans="1:204" s="22" customFormat="1">
      <c r="B39" s="197"/>
      <c r="C39" s="197"/>
      <c r="D39" s="196"/>
      <c r="E39" s="48"/>
      <c r="F39" s="48"/>
      <c r="G39" s="48"/>
      <c r="H39" s="85"/>
      <c r="I39" s="51"/>
      <c r="J39" s="57"/>
      <c r="K39" s="63"/>
    </row>
    <row r="40" spans="1:204" s="59" customFormat="1" ht="15">
      <c r="A40" s="33" t="s">
        <v>45</v>
      </c>
      <c r="B40" s="285" t="s">
        <v>97</v>
      </c>
      <c r="C40" s="285"/>
      <c r="D40" s="285"/>
      <c r="E40" s="269"/>
      <c r="F40" s="269"/>
      <c r="G40" s="269"/>
      <c r="H40" s="269"/>
      <c r="I40" s="34">
        <v>0.1</v>
      </c>
      <c r="J40" s="58"/>
      <c r="K40" s="171"/>
    </row>
    <row r="41" spans="1:204" s="24" customFormat="1" ht="112.5">
      <c r="A41" s="37" t="str">
        <f>IF(NOT(COUNTBLANK(E41:G41)=2),"!","")</f>
        <v/>
      </c>
      <c r="B41" s="192" t="s">
        <v>46</v>
      </c>
      <c r="C41" s="181"/>
      <c r="D41" s="198" t="s">
        <v>86</v>
      </c>
      <c r="E41" s="40" t="s">
        <v>207</v>
      </c>
      <c r="F41" s="40"/>
      <c r="G41" s="40"/>
      <c r="H41" s="84">
        <v>0.25</v>
      </c>
      <c r="I41" s="43">
        <f>IF(ISBLANK($E41),IF(ISBLANK($F41),0,$F$6),$E$6)*$H41</f>
        <v>0.25</v>
      </c>
      <c r="J41" s="91"/>
      <c r="K41" s="144" t="s">
        <v>223</v>
      </c>
    </row>
    <row r="42" spans="1:204" s="24" customFormat="1" ht="38.25">
      <c r="A42" s="37" t="str">
        <f>IF(NOT(COUNTBLANK(E42:G42)=2),"!","")</f>
        <v/>
      </c>
      <c r="B42" s="192" t="s">
        <v>48</v>
      </c>
      <c r="C42" s="193"/>
      <c r="D42" s="198" t="s">
        <v>130</v>
      </c>
      <c r="E42" s="40" t="s">
        <v>207</v>
      </c>
      <c r="F42" s="40"/>
      <c r="G42" s="40"/>
      <c r="H42" s="84">
        <v>0.25</v>
      </c>
      <c r="I42" s="43">
        <f>IF(ISBLANK($E42),IF(ISBLANK($F42),0,$F$6),$E$6)*$H42</f>
        <v>0.25</v>
      </c>
      <c r="J42" s="91"/>
      <c r="K42" s="144"/>
    </row>
    <row r="43" spans="1:204" s="24" customFormat="1" ht="25.5">
      <c r="A43" s="37" t="str">
        <f>IF(NOT(COUNTBLANK(E43:G43)=2),"!","")</f>
        <v/>
      </c>
      <c r="B43" s="192" t="s">
        <v>50</v>
      </c>
      <c r="C43" s="193"/>
      <c r="D43" s="198" t="s">
        <v>51</v>
      </c>
      <c r="E43" s="40" t="s">
        <v>211</v>
      </c>
      <c r="F43" s="40"/>
      <c r="G43" s="40"/>
      <c r="H43" s="84">
        <v>0.25</v>
      </c>
      <c r="I43" s="43">
        <f>IF(ISBLANK($E43),IF(ISBLANK($F43),0,$F$6),$E$6)*$H43</f>
        <v>0.25</v>
      </c>
      <c r="J43" s="91"/>
      <c r="K43" s="144"/>
    </row>
    <row r="44" spans="1:204" s="24" customFormat="1" ht="38.25">
      <c r="A44" s="37" t="str">
        <f>IF(NOT(COUNTBLANK(E44:G44)=2),"!","")</f>
        <v/>
      </c>
      <c r="B44" s="192" t="s">
        <v>52</v>
      </c>
      <c r="C44" s="181"/>
      <c r="D44" s="198" t="s">
        <v>175</v>
      </c>
      <c r="E44" s="40" t="s">
        <v>207</v>
      </c>
      <c r="F44" s="40"/>
      <c r="G44" s="40"/>
      <c r="H44" s="84">
        <v>0.25</v>
      </c>
      <c r="I44" s="43">
        <f>IF(ISBLANK($E44),IF(ISBLANK($F44),0,$F$6),$E$6)*$H44</f>
        <v>0.25</v>
      </c>
      <c r="J44" s="91"/>
      <c r="K44" s="144" t="s">
        <v>229</v>
      </c>
    </row>
    <row r="45" spans="1:204" s="50" customFormat="1">
      <c r="A45" s="60"/>
      <c r="B45" s="61"/>
      <c r="C45" s="62"/>
      <c r="D45" s="63"/>
      <c r="E45" s="64"/>
      <c r="F45" s="64"/>
      <c r="G45" s="64"/>
      <c r="H45" s="84">
        <f>SUM(H41:H44)</f>
        <v>1</v>
      </c>
      <c r="I45" s="42">
        <f>SUM(I41:I44)</f>
        <v>1</v>
      </c>
      <c r="J45" s="65"/>
      <c r="K45" s="67"/>
    </row>
    <row r="46" spans="1:204" s="70" customFormat="1">
      <c r="A46" s="71"/>
      <c r="B46" s="282"/>
      <c r="C46" s="282"/>
      <c r="D46" s="282"/>
      <c r="E46" s="72"/>
      <c r="F46" s="72"/>
      <c r="G46" s="72"/>
      <c r="H46" s="86"/>
      <c r="I46" s="73"/>
      <c r="K46" s="172"/>
    </row>
    <row r="47" spans="1:204" s="36" customFormat="1" ht="15">
      <c r="A47" s="33" t="s">
        <v>53</v>
      </c>
      <c r="B47" s="268" t="s">
        <v>89</v>
      </c>
      <c r="C47" s="268"/>
      <c r="D47" s="268"/>
      <c r="E47" s="269"/>
      <c r="F47" s="269"/>
      <c r="G47" s="269"/>
      <c r="H47" s="269"/>
      <c r="I47" s="34">
        <v>0.2</v>
      </c>
      <c r="J47" s="35"/>
      <c r="K47" s="166"/>
    </row>
    <row r="48" spans="1:204" s="24" customFormat="1" ht="25.5">
      <c r="A48" s="37" t="str">
        <f t="shared" ref="A48:A56" si="6">IF(NOT(COUNTBLANK(E48:G48)=2),"!","")</f>
        <v/>
      </c>
      <c r="B48" s="138" t="s">
        <v>54</v>
      </c>
      <c r="C48" s="38"/>
      <c r="D48" s="175" t="s">
        <v>114</v>
      </c>
      <c r="E48" s="40" t="s">
        <v>207</v>
      </c>
      <c r="F48" s="40"/>
      <c r="G48" s="41"/>
      <c r="H48" s="87">
        <v>0.1</v>
      </c>
      <c r="I48" s="43">
        <f t="shared" ref="I48:I56" si="7">IF(ISBLANK($E48),IF(ISBLANK($F48),0,$F$6),$E$6)*$H48</f>
        <v>0.1</v>
      </c>
      <c r="J48" s="91"/>
      <c r="K48" s="144"/>
    </row>
    <row r="49" spans="1:11" s="24" customFormat="1" ht="140.25">
      <c r="A49" s="37" t="str">
        <f t="shared" si="6"/>
        <v/>
      </c>
      <c r="B49" s="138" t="s">
        <v>55</v>
      </c>
      <c r="C49" s="38"/>
      <c r="D49" s="175" t="s">
        <v>188</v>
      </c>
      <c r="E49" s="40"/>
      <c r="F49" s="40"/>
      <c r="G49" s="41" t="s">
        <v>207</v>
      </c>
      <c r="H49" s="84">
        <v>0.15</v>
      </c>
      <c r="I49" s="43">
        <f t="shared" si="7"/>
        <v>0</v>
      </c>
      <c r="J49" s="91"/>
      <c r="K49" s="144" t="s">
        <v>212</v>
      </c>
    </row>
    <row r="50" spans="1:11" s="24" customFormat="1" ht="51">
      <c r="A50" s="37" t="str">
        <f t="shared" si="6"/>
        <v/>
      </c>
      <c r="B50" s="138" t="s">
        <v>56</v>
      </c>
      <c r="C50" s="38"/>
      <c r="D50" s="175" t="s">
        <v>57</v>
      </c>
      <c r="E50" s="40" t="s">
        <v>207</v>
      </c>
      <c r="F50" s="40"/>
      <c r="G50" s="41"/>
      <c r="H50" s="84">
        <v>0.1</v>
      </c>
      <c r="I50" s="43">
        <f t="shared" si="7"/>
        <v>0.1</v>
      </c>
      <c r="J50" s="91"/>
      <c r="K50" s="144"/>
    </row>
    <row r="51" spans="1:11" s="24" customFormat="1" ht="38.25">
      <c r="A51" s="37" t="str">
        <f t="shared" si="6"/>
        <v/>
      </c>
      <c r="B51" s="138" t="s">
        <v>58</v>
      </c>
      <c r="C51" s="39"/>
      <c r="D51" s="175" t="s">
        <v>171</v>
      </c>
      <c r="E51" s="40"/>
      <c r="F51" s="40"/>
      <c r="G51" s="41" t="s">
        <v>207</v>
      </c>
      <c r="H51" s="84">
        <v>0.1</v>
      </c>
      <c r="I51" s="43">
        <f t="shared" si="7"/>
        <v>0</v>
      </c>
      <c r="J51" s="91"/>
      <c r="K51" s="144"/>
    </row>
    <row r="52" spans="1:11" s="24" customFormat="1" ht="102">
      <c r="A52" s="37" t="str">
        <f t="shared" si="6"/>
        <v/>
      </c>
      <c r="B52" s="138" t="s">
        <v>59</v>
      </c>
      <c r="C52" s="38"/>
      <c r="D52" s="179" t="s">
        <v>172</v>
      </c>
      <c r="E52" s="40" t="s">
        <v>207</v>
      </c>
      <c r="F52" s="40"/>
      <c r="G52" s="40"/>
      <c r="H52" s="84">
        <v>0.1</v>
      </c>
      <c r="I52" s="43">
        <f t="shared" si="7"/>
        <v>0.1</v>
      </c>
      <c r="J52" s="91"/>
      <c r="K52" s="265" t="s">
        <v>230</v>
      </c>
    </row>
    <row r="53" spans="1:11" s="24" customFormat="1" ht="63.75">
      <c r="A53" s="37" t="str">
        <f t="shared" si="6"/>
        <v/>
      </c>
      <c r="B53" s="138" t="s">
        <v>60</v>
      </c>
      <c r="C53" s="38"/>
      <c r="D53" s="179" t="s">
        <v>173</v>
      </c>
      <c r="E53" s="40"/>
      <c r="F53" s="40"/>
      <c r="G53" s="40" t="s">
        <v>207</v>
      </c>
      <c r="H53" s="84">
        <v>0.1</v>
      </c>
      <c r="I53" s="43">
        <f t="shared" si="7"/>
        <v>0</v>
      </c>
      <c r="J53" s="91"/>
      <c r="K53" s="144" t="s">
        <v>231</v>
      </c>
    </row>
    <row r="54" spans="1:11" s="24" customFormat="1" ht="67.5">
      <c r="A54" s="37" t="str">
        <f t="shared" si="6"/>
        <v/>
      </c>
      <c r="B54" s="138" t="s">
        <v>61</v>
      </c>
      <c r="C54" s="38"/>
      <c r="D54" s="179" t="s">
        <v>189</v>
      </c>
      <c r="E54" s="40"/>
      <c r="F54" s="40"/>
      <c r="G54" s="40" t="s">
        <v>207</v>
      </c>
      <c r="H54" s="84">
        <v>0.1</v>
      </c>
      <c r="I54" s="43">
        <f t="shared" si="7"/>
        <v>0</v>
      </c>
      <c r="J54" s="91"/>
      <c r="K54" s="144" t="s">
        <v>213</v>
      </c>
    </row>
    <row r="55" spans="1:11" s="24" customFormat="1" ht="51">
      <c r="A55" s="37" t="str">
        <f t="shared" si="6"/>
        <v/>
      </c>
      <c r="B55" s="138" t="s">
        <v>62</v>
      </c>
      <c r="C55" s="38"/>
      <c r="D55" s="179" t="s">
        <v>174</v>
      </c>
      <c r="E55" s="40" t="s">
        <v>207</v>
      </c>
      <c r="F55" s="40"/>
      <c r="G55" s="40"/>
      <c r="H55" s="84">
        <v>0.15</v>
      </c>
      <c r="I55" s="43">
        <f t="shared" si="7"/>
        <v>0.15</v>
      </c>
      <c r="J55" s="91"/>
      <c r="K55" s="144" t="s">
        <v>226</v>
      </c>
    </row>
    <row r="56" spans="1:11" s="24" customFormat="1" ht="63.75">
      <c r="A56" s="37" t="str">
        <f t="shared" si="6"/>
        <v/>
      </c>
      <c r="B56" s="138" t="s">
        <v>63</v>
      </c>
      <c r="C56" s="38"/>
      <c r="D56" s="179" t="s">
        <v>190</v>
      </c>
      <c r="E56" s="40"/>
      <c r="F56" s="40" t="s">
        <v>207</v>
      </c>
      <c r="G56" s="40"/>
      <c r="H56" s="84">
        <v>0.1</v>
      </c>
      <c r="I56" s="43">
        <f t="shared" si="7"/>
        <v>0.05</v>
      </c>
      <c r="J56" s="91"/>
      <c r="K56" s="144" t="s">
        <v>219</v>
      </c>
    </row>
    <row r="57" spans="1:11" s="24" customFormat="1">
      <c r="A57" s="44"/>
      <c r="B57" s="66"/>
      <c r="C57" s="45"/>
      <c r="D57" s="96"/>
      <c r="E57" s="47"/>
      <c r="F57" s="47"/>
      <c r="G57" s="47"/>
      <c r="H57" s="84">
        <f>SUM(H48:H56)</f>
        <v>0.99999999999999989</v>
      </c>
      <c r="I57" s="42">
        <f>SUM(I48:I56)</f>
        <v>0.50000000000000011</v>
      </c>
      <c r="J57" s="91"/>
      <c r="K57" s="67"/>
    </row>
    <row r="58" spans="1:11" s="22" customFormat="1">
      <c r="B58" s="69"/>
      <c r="C58" s="69"/>
      <c r="E58" s="48"/>
      <c r="F58" s="48"/>
      <c r="G58" s="48"/>
      <c r="H58" s="85"/>
      <c r="I58" s="51"/>
      <c r="J58" s="57"/>
      <c r="K58" s="63"/>
    </row>
    <row r="59" spans="1:11" s="36" customFormat="1" ht="15">
      <c r="A59" s="33" t="s">
        <v>64</v>
      </c>
      <c r="B59" s="283" t="s">
        <v>94</v>
      </c>
      <c r="C59" s="283"/>
      <c r="D59" s="283"/>
      <c r="E59" s="284"/>
      <c r="F59" s="284"/>
      <c r="G59" s="284"/>
      <c r="H59" s="284"/>
      <c r="I59" s="55">
        <v>0.2</v>
      </c>
      <c r="J59" s="35"/>
      <c r="K59" s="166"/>
    </row>
    <row r="60" spans="1:11" s="36" customFormat="1" ht="76.5">
      <c r="A60" s="37" t="str">
        <f t="shared" ref="A60:A69" si="8">IF(NOT(COUNTBLANK(E60:G60)=2),"!","")</f>
        <v/>
      </c>
      <c r="B60" s="180" t="s">
        <v>65</v>
      </c>
      <c r="C60" s="200"/>
      <c r="D60" s="178" t="s">
        <v>155</v>
      </c>
      <c r="E60" s="130"/>
      <c r="F60" s="130"/>
      <c r="G60" s="130" t="s">
        <v>207</v>
      </c>
      <c r="H60" s="131">
        <v>0.1</v>
      </c>
      <c r="I60" s="132">
        <f t="shared" ref="I60:I69" si="9">IF(ISBLANK($E60),IF(ISBLANK($F60),0,$F$6),$E$6)*$H60</f>
        <v>0</v>
      </c>
      <c r="J60" s="35"/>
      <c r="K60" s="144" t="s">
        <v>232</v>
      </c>
    </row>
    <row r="61" spans="1:11" s="24" customFormat="1" ht="102">
      <c r="A61" s="37" t="str">
        <f t="shared" si="8"/>
        <v/>
      </c>
      <c r="B61" s="180" t="s">
        <v>66</v>
      </c>
      <c r="C61" s="181"/>
      <c r="D61" s="178" t="s">
        <v>191</v>
      </c>
      <c r="E61" s="130" t="s">
        <v>207</v>
      </c>
      <c r="F61" s="155"/>
      <c r="G61" s="156"/>
      <c r="H61" s="129">
        <v>0.1</v>
      </c>
      <c r="I61" s="157">
        <f t="shared" si="9"/>
        <v>0.1</v>
      </c>
      <c r="J61" s="91"/>
      <c r="K61" s="144" t="s">
        <v>214</v>
      </c>
    </row>
    <row r="62" spans="1:11" s="24" customFormat="1" ht="38.25">
      <c r="A62" s="37" t="str">
        <f t="shared" si="8"/>
        <v/>
      </c>
      <c r="B62" s="180" t="s">
        <v>67</v>
      </c>
      <c r="C62" s="181"/>
      <c r="D62" s="178" t="s">
        <v>131</v>
      </c>
      <c r="E62" s="130" t="s">
        <v>207</v>
      </c>
      <c r="F62" s="40"/>
      <c r="G62" s="41"/>
      <c r="H62" s="84">
        <v>0.05</v>
      </c>
      <c r="I62" s="43">
        <f t="shared" si="9"/>
        <v>0.05</v>
      </c>
      <c r="J62" s="91"/>
      <c r="K62" s="144"/>
    </row>
    <row r="63" spans="1:11" s="24" customFormat="1" ht="56.25">
      <c r="A63" s="37" t="str">
        <f t="shared" si="8"/>
        <v/>
      </c>
      <c r="B63" s="180" t="s">
        <v>68</v>
      </c>
      <c r="C63" s="181"/>
      <c r="D63" s="178" t="s">
        <v>161</v>
      </c>
      <c r="E63" s="130"/>
      <c r="F63" s="40"/>
      <c r="G63" s="41" t="s">
        <v>207</v>
      </c>
      <c r="H63" s="84">
        <v>0.1</v>
      </c>
      <c r="I63" s="43">
        <f t="shared" si="9"/>
        <v>0</v>
      </c>
      <c r="J63" s="91"/>
      <c r="K63" s="144" t="s">
        <v>218</v>
      </c>
    </row>
    <row r="64" spans="1:11" s="24" customFormat="1" ht="38.25">
      <c r="A64" s="37" t="str">
        <f t="shared" si="8"/>
        <v/>
      </c>
      <c r="B64" s="180" t="s">
        <v>69</v>
      </c>
      <c r="C64" s="181"/>
      <c r="D64" s="178" t="s">
        <v>167</v>
      </c>
      <c r="E64" s="130" t="s">
        <v>207</v>
      </c>
      <c r="F64" s="40"/>
      <c r="G64" s="41"/>
      <c r="H64" s="84">
        <v>0.1</v>
      </c>
      <c r="I64" s="43">
        <f t="shared" si="9"/>
        <v>0.1</v>
      </c>
      <c r="J64" s="91"/>
      <c r="K64" s="265" t="s">
        <v>215</v>
      </c>
    </row>
    <row r="65" spans="1:11" s="24" customFormat="1" ht="63.75">
      <c r="A65" s="37" t="str">
        <f t="shared" si="8"/>
        <v/>
      </c>
      <c r="B65" s="180" t="s">
        <v>70</v>
      </c>
      <c r="C65" s="199"/>
      <c r="D65" s="178" t="s">
        <v>192</v>
      </c>
      <c r="E65" s="130" t="s">
        <v>207</v>
      </c>
      <c r="F65" s="40"/>
      <c r="G65" s="41"/>
      <c r="H65" s="84">
        <v>0.15</v>
      </c>
      <c r="I65" s="43">
        <f t="shared" si="9"/>
        <v>0.15</v>
      </c>
      <c r="J65" s="91"/>
      <c r="K65" s="144"/>
    </row>
    <row r="66" spans="1:11" s="24" customFormat="1" ht="45">
      <c r="A66" s="37" t="str">
        <f t="shared" si="8"/>
        <v/>
      </c>
      <c r="B66" s="180" t="s">
        <v>71</v>
      </c>
      <c r="C66" s="199"/>
      <c r="D66" s="178" t="s">
        <v>169</v>
      </c>
      <c r="E66" s="130"/>
      <c r="F66" s="40"/>
      <c r="G66" s="41" t="s">
        <v>207</v>
      </c>
      <c r="H66" s="84">
        <v>0.15</v>
      </c>
      <c r="I66" s="43">
        <f t="shared" si="9"/>
        <v>0</v>
      </c>
      <c r="J66" s="91"/>
      <c r="K66" s="144" t="s">
        <v>233</v>
      </c>
    </row>
    <row r="67" spans="1:11" s="24" customFormat="1" ht="89.25">
      <c r="A67" s="37" t="str">
        <f t="shared" si="8"/>
        <v/>
      </c>
      <c r="B67" s="180" t="s">
        <v>73</v>
      </c>
      <c r="C67" s="185"/>
      <c r="D67" s="186" t="s">
        <v>72</v>
      </c>
      <c r="E67" s="130"/>
      <c r="F67" s="125"/>
      <c r="G67" s="126" t="s">
        <v>207</v>
      </c>
      <c r="H67" s="127">
        <v>0.1</v>
      </c>
      <c r="I67" s="128">
        <f t="shared" si="9"/>
        <v>0</v>
      </c>
      <c r="J67" s="91"/>
      <c r="K67" s="144" t="s">
        <v>227</v>
      </c>
    </row>
    <row r="68" spans="1:11" s="67" customFormat="1" ht="63.75">
      <c r="A68" s="37" t="str">
        <f t="shared" si="8"/>
        <v/>
      </c>
      <c r="B68" s="180" t="s">
        <v>149</v>
      </c>
      <c r="C68" s="187"/>
      <c r="D68" s="178" t="s">
        <v>109</v>
      </c>
      <c r="E68" s="130" t="s">
        <v>207</v>
      </c>
      <c r="F68" s="130"/>
      <c r="G68" s="130"/>
      <c r="H68" s="131">
        <v>0.1</v>
      </c>
      <c r="I68" s="132">
        <f t="shared" si="9"/>
        <v>0.1</v>
      </c>
      <c r="J68" s="68"/>
      <c r="K68" s="144"/>
    </row>
    <row r="69" spans="1:11" s="67" customFormat="1" ht="51">
      <c r="A69" s="37" t="str">
        <f t="shared" si="8"/>
        <v/>
      </c>
      <c r="B69" s="180" t="s">
        <v>150</v>
      </c>
      <c r="C69" s="182"/>
      <c r="D69" s="178" t="s">
        <v>132</v>
      </c>
      <c r="E69" s="130" t="s">
        <v>207</v>
      </c>
      <c r="F69" s="130"/>
      <c r="G69" s="130"/>
      <c r="H69" s="131">
        <v>0.05</v>
      </c>
      <c r="I69" s="132">
        <f t="shared" si="9"/>
        <v>0.05</v>
      </c>
      <c r="J69" s="68"/>
      <c r="K69" s="144"/>
    </row>
    <row r="70" spans="1:11" s="24" customFormat="1">
      <c r="A70" s="44"/>
      <c r="B70" s="66"/>
      <c r="C70" s="46"/>
      <c r="D70" s="95"/>
      <c r="E70" s="47"/>
      <c r="F70" s="47"/>
      <c r="G70" s="47"/>
      <c r="H70" s="129">
        <f>SUM(H60:H69)</f>
        <v>1</v>
      </c>
      <c r="I70" s="80">
        <f>SUM(I60:I69)</f>
        <v>0.55000000000000004</v>
      </c>
      <c r="J70" s="91"/>
      <c r="K70" s="67"/>
    </row>
    <row r="71" spans="1:11" s="50" customFormat="1">
      <c r="A71" s="48"/>
      <c r="B71" s="49"/>
      <c r="C71" s="49"/>
      <c r="D71" s="97"/>
      <c r="E71" s="48"/>
      <c r="F71" s="48"/>
      <c r="G71" s="48"/>
      <c r="H71" s="85"/>
      <c r="I71" s="52"/>
      <c r="J71" s="68"/>
      <c r="K71" s="67"/>
    </row>
    <row r="72" spans="1:11" s="136" customFormat="1" ht="15">
      <c r="A72" s="133" t="s">
        <v>74</v>
      </c>
      <c r="B72" s="266" t="s">
        <v>118</v>
      </c>
      <c r="C72" s="266"/>
      <c r="D72" s="266"/>
      <c r="E72" s="266"/>
      <c r="F72" s="266"/>
      <c r="G72" s="266"/>
      <c r="H72" s="266"/>
      <c r="I72" s="134">
        <v>0.1</v>
      </c>
      <c r="J72" s="137"/>
      <c r="K72" s="171"/>
    </row>
    <row r="73" spans="1:11" s="24" customFormat="1" ht="51">
      <c r="A73" s="37" t="str">
        <f>IF(NOT(COUNTBLANK(E73:G73)=2),"!","")</f>
        <v/>
      </c>
      <c r="B73" s="78" t="s">
        <v>75</v>
      </c>
      <c r="C73" s="39"/>
      <c r="D73" s="175" t="s">
        <v>76</v>
      </c>
      <c r="E73" s="41" t="s">
        <v>207</v>
      </c>
      <c r="F73" s="40"/>
      <c r="G73" s="40"/>
      <c r="H73" s="84">
        <v>0.2</v>
      </c>
      <c r="I73" s="43">
        <f>IF(ISBLANK($E73),IF(ISBLANK($F73),0,$F$6),$E$6)*$H73</f>
        <v>0.2</v>
      </c>
      <c r="J73" s="91"/>
      <c r="K73" s="144"/>
    </row>
    <row r="74" spans="1:11" s="24" customFormat="1" ht="25.5">
      <c r="A74" s="37" t="str">
        <f>IF(NOT(COUNTBLANK(E74:G74)=2),"!","")</f>
        <v/>
      </c>
      <c r="B74" s="78" t="s">
        <v>77</v>
      </c>
      <c r="C74" s="39"/>
      <c r="D74" s="175" t="s">
        <v>78</v>
      </c>
      <c r="E74" s="41" t="s">
        <v>207</v>
      </c>
      <c r="F74" s="40"/>
      <c r="G74" s="40"/>
      <c r="H74" s="84">
        <v>0.2</v>
      </c>
      <c r="I74" s="43">
        <f t="shared" ref="I74:I76" si="10">IF(ISBLANK($E74),IF(ISBLANK($F74),0,$F$6),$E$6)*$H74</f>
        <v>0.2</v>
      </c>
      <c r="J74" s="91"/>
      <c r="K74" s="144"/>
    </row>
    <row r="75" spans="1:11" s="24" customFormat="1" ht="51">
      <c r="A75" s="37" t="str">
        <f>IF(NOT(COUNTBLANK(E75:G75)=2),"!","")</f>
        <v/>
      </c>
      <c r="B75" s="78" t="s">
        <v>79</v>
      </c>
      <c r="C75" s="39"/>
      <c r="D75" s="175" t="s">
        <v>80</v>
      </c>
      <c r="E75" s="126"/>
      <c r="F75" s="125"/>
      <c r="G75" s="125" t="s">
        <v>207</v>
      </c>
      <c r="H75" s="84">
        <v>0.2</v>
      </c>
      <c r="I75" s="43">
        <f t="shared" si="10"/>
        <v>0</v>
      </c>
      <c r="J75" s="91"/>
      <c r="K75" s="144" t="s">
        <v>217</v>
      </c>
    </row>
    <row r="76" spans="1:11" s="24" customFormat="1" ht="38.25">
      <c r="A76" s="37" t="str">
        <f t="shared" ref="A76:A77" si="11">IF(NOT(COUNTBLANK(E76:G76)=2),"!","")</f>
        <v/>
      </c>
      <c r="B76" s="160" t="s">
        <v>134</v>
      </c>
      <c r="C76" s="161"/>
      <c r="D76" s="179" t="s">
        <v>163</v>
      </c>
      <c r="E76" s="130" t="s">
        <v>207</v>
      </c>
      <c r="F76" s="130"/>
      <c r="G76" s="130"/>
      <c r="H76" s="84">
        <v>0.2</v>
      </c>
      <c r="I76" s="43">
        <f t="shared" si="10"/>
        <v>0.2</v>
      </c>
      <c r="J76" s="68"/>
      <c r="K76" s="144"/>
    </row>
    <row r="77" spans="1:11" s="24" customFormat="1" ht="63.75">
      <c r="A77" s="37" t="str">
        <f t="shared" si="11"/>
        <v/>
      </c>
      <c r="B77" s="162" t="s">
        <v>135</v>
      </c>
      <c r="C77" s="163"/>
      <c r="D77" s="176" t="s">
        <v>164</v>
      </c>
      <c r="E77" s="130"/>
      <c r="F77" s="130"/>
      <c r="G77" s="130" t="s">
        <v>207</v>
      </c>
      <c r="H77" s="84">
        <v>0.2</v>
      </c>
      <c r="I77" s="43">
        <f>IF(ISBLANK($E77),IF(ISBLANK($F77),0,$F$6),$E$6)*$H77</f>
        <v>0</v>
      </c>
      <c r="J77" s="68"/>
      <c r="K77" s="144" t="s">
        <v>216</v>
      </c>
    </row>
    <row r="78" spans="1:11">
      <c r="H78" s="84">
        <f>SUM(H73:H77)</f>
        <v>1</v>
      </c>
      <c r="I78" s="43">
        <f>SUM(I73:I77)</f>
        <v>0.60000000000000009</v>
      </c>
    </row>
    <row r="82" spans="1:11" ht="15">
      <c r="A82" s="266" t="s">
        <v>133</v>
      </c>
      <c r="B82" s="266"/>
      <c r="C82" s="266"/>
      <c r="D82" s="266"/>
      <c r="E82" s="266"/>
      <c r="F82" s="266"/>
      <c r="G82" s="266"/>
      <c r="I82" s="134">
        <v>0.1</v>
      </c>
    </row>
    <row r="83" spans="1:11" ht="63.75">
      <c r="A83" s="164"/>
      <c r="B83" s="165" t="s">
        <v>136</v>
      </c>
      <c r="D83" s="173" t="s">
        <v>156</v>
      </c>
      <c r="E83" s="153"/>
      <c r="F83" s="153"/>
      <c r="G83" s="153" t="s">
        <v>207</v>
      </c>
      <c r="H83" s="84">
        <v>0.25</v>
      </c>
      <c r="I83" s="43">
        <f>IF(ISBLANK($E83),IF(ISBLANK($F83),0,$F$6),$E$6)*$H83</f>
        <v>0</v>
      </c>
      <c r="K83" s="144" t="s">
        <v>224</v>
      </c>
    </row>
    <row r="84" spans="1:11" ht="63.75">
      <c r="A84" s="164"/>
      <c r="B84" s="165" t="s">
        <v>137</v>
      </c>
      <c r="D84" s="173" t="s">
        <v>198</v>
      </c>
      <c r="E84" s="153"/>
      <c r="F84" s="153"/>
      <c r="G84" s="153" t="s">
        <v>207</v>
      </c>
      <c r="H84" s="84">
        <v>0.2</v>
      </c>
      <c r="I84" s="43">
        <f t="shared" ref="I84:I87" si="12">IF(ISBLANK($E84),IF(ISBLANK($F84),0,$F$6),$E$6)*$H84</f>
        <v>0</v>
      </c>
      <c r="K84" s="144" t="s">
        <v>224</v>
      </c>
    </row>
    <row r="85" spans="1:11" ht="51">
      <c r="A85" s="164"/>
      <c r="B85" s="165" t="s">
        <v>138</v>
      </c>
      <c r="D85" s="173" t="s">
        <v>157</v>
      </c>
      <c r="E85" s="153"/>
      <c r="F85" s="153"/>
      <c r="G85" s="153" t="s">
        <v>207</v>
      </c>
      <c r="H85" s="84">
        <v>0.25</v>
      </c>
      <c r="I85" s="43">
        <f t="shared" si="12"/>
        <v>0</v>
      </c>
      <c r="K85" s="144" t="s">
        <v>224</v>
      </c>
    </row>
    <row r="86" spans="1:11" ht="51">
      <c r="A86" s="164"/>
      <c r="B86" s="165" t="s">
        <v>139</v>
      </c>
      <c r="D86" s="173" t="s">
        <v>158</v>
      </c>
      <c r="E86" s="153"/>
      <c r="F86" s="153"/>
      <c r="G86" s="153" t="s">
        <v>207</v>
      </c>
      <c r="H86" s="84">
        <v>0.2</v>
      </c>
      <c r="I86" s="43">
        <f t="shared" si="12"/>
        <v>0</v>
      </c>
      <c r="K86" s="144" t="s">
        <v>224</v>
      </c>
    </row>
    <row r="87" spans="1:11" ht="51">
      <c r="A87" s="164"/>
      <c r="B87" s="165" t="s">
        <v>140</v>
      </c>
      <c r="D87" s="173" t="s">
        <v>159</v>
      </c>
      <c r="E87" s="153"/>
      <c r="F87" s="153"/>
      <c r="G87" s="153" t="s">
        <v>207</v>
      </c>
      <c r="H87" s="84">
        <v>0.1</v>
      </c>
      <c r="I87" s="43">
        <f t="shared" si="12"/>
        <v>0</v>
      </c>
      <c r="K87" s="144" t="s">
        <v>224</v>
      </c>
    </row>
    <row r="88" spans="1:11">
      <c r="H88" s="84">
        <f>SUM(H83:H87)</f>
        <v>0.99999999999999989</v>
      </c>
      <c r="I88" s="43">
        <f>SUM(I83:I87)</f>
        <v>0</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hyperlinks>
    <hyperlink ref="K64" r:id="rId1"/>
    <hyperlink ref="K52" r:id="rId2"/>
  </hyperlinks>
  <printOptions horizontalCentered="1"/>
  <pageMargins left="0.19685039370078741" right="0.23622047244094491" top="0.39370078740157483" bottom="0.39370078740157483" header="0.31496062992125984" footer="0.31496062992125984"/>
  <pageSetup paperSize="9" firstPageNumber="0" orientation="landscape" horizontalDpi="300" verticalDpi="300" r:id="rId3"/>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dimension ref="B1:T60"/>
  <sheetViews>
    <sheetView showGridLines="0" topLeftCell="C7" zoomScaleNormal="100" zoomScaleSheetLayoutView="100" workbookViewId="0">
      <selection activeCell="F46" sqref="F46"/>
    </sheetView>
  </sheetViews>
  <sheetFormatPr defaultColWidth="8.85546875" defaultRowHeight="12.75"/>
  <cols>
    <col min="1" max="1" width="0.85546875" style="247" customWidth="1"/>
    <col min="2" max="2" width="1.28515625" style="247" customWidth="1"/>
    <col min="3" max="3" width="20.140625" style="247" customWidth="1"/>
    <col min="4" max="5" width="11.7109375" style="247" customWidth="1"/>
    <col min="6" max="6" width="8.85546875" style="247" customWidth="1"/>
    <col min="7" max="7" width="1.28515625" style="247" customWidth="1"/>
    <col min="8" max="8" width="19.7109375" style="247" customWidth="1"/>
    <col min="9" max="10" width="11.7109375" style="247" customWidth="1"/>
    <col min="11" max="11" width="8.85546875" style="247" customWidth="1"/>
    <col min="12" max="12" width="1.28515625" style="247" customWidth="1"/>
    <col min="13" max="13" width="19.85546875" style="247" customWidth="1"/>
    <col min="14" max="15" width="11.7109375" style="247" customWidth="1"/>
    <col min="16" max="17" width="8.85546875" style="247" customWidth="1"/>
    <col min="18" max="18" width="15.85546875" style="247" customWidth="1"/>
    <col min="19" max="16384" width="8.85546875" style="247"/>
  </cols>
  <sheetData>
    <row r="1" spans="2:20" s="204" customFormat="1" ht="23.25">
      <c r="C1" s="205" t="s">
        <v>154</v>
      </c>
      <c r="D1" s="205"/>
      <c r="E1" s="205"/>
      <c r="F1" s="205"/>
      <c r="G1" s="205"/>
      <c r="H1" s="205"/>
      <c r="I1" s="205"/>
      <c r="J1" s="205"/>
      <c r="K1" s="205"/>
      <c r="L1" s="205"/>
      <c r="M1" s="205"/>
      <c r="N1" s="205"/>
      <c r="O1" s="205"/>
      <c r="Q1" s="206"/>
      <c r="R1" s="206"/>
      <c r="S1" s="206"/>
      <c r="T1" s="206"/>
    </row>
    <row r="2" spans="2:20" s="209" customFormat="1" ht="23.25" customHeight="1">
      <c r="B2" s="207"/>
      <c r="C2" s="295" t="s">
        <v>0</v>
      </c>
      <c r="D2" s="295"/>
      <c r="E2" s="295"/>
      <c r="F2" s="295"/>
      <c r="G2" s="295"/>
      <c r="H2" s="295"/>
      <c r="I2" s="295"/>
      <c r="J2" s="295"/>
      <c r="K2" s="295"/>
      <c r="L2" s="295"/>
      <c r="M2" s="295"/>
      <c r="N2" s="295"/>
      <c r="O2" s="295"/>
      <c r="P2" s="208"/>
      <c r="Q2" s="208"/>
      <c r="R2" s="208"/>
      <c r="S2" s="208"/>
      <c r="T2" s="208"/>
    </row>
    <row r="3" spans="2:20" s="210" customFormat="1" ht="20.25">
      <c r="C3" s="295" t="s">
        <v>87</v>
      </c>
      <c r="D3" s="295"/>
      <c r="E3" s="295"/>
      <c r="F3" s="295"/>
      <c r="G3" s="295"/>
      <c r="H3" s="295"/>
      <c r="I3" s="295"/>
      <c r="J3" s="295"/>
      <c r="K3" s="295"/>
      <c r="L3" s="295"/>
      <c r="M3" s="295"/>
      <c r="N3" s="295"/>
      <c r="O3" s="295"/>
      <c r="Q3" s="211"/>
      <c r="R3" s="211"/>
      <c r="S3" s="211"/>
      <c r="T3" s="211"/>
    </row>
    <row r="4" spans="2:20" s="212" customFormat="1" ht="14.25" customHeight="1">
      <c r="C4" s="213"/>
      <c r="D4" s="213"/>
      <c r="E4" s="213"/>
      <c r="F4" s="213"/>
      <c r="G4" s="213"/>
      <c r="H4" s="214"/>
      <c r="I4" s="214"/>
      <c r="J4" s="213"/>
      <c r="K4" s="215"/>
      <c r="L4" s="216"/>
      <c r="M4" s="213"/>
      <c r="N4" s="217"/>
      <c r="O4" s="216"/>
      <c r="P4" s="218"/>
      <c r="Q4" s="219"/>
      <c r="R4" s="219"/>
      <c r="S4" s="219"/>
      <c r="T4" s="219"/>
    </row>
    <row r="5" spans="2:20" s="212" customFormat="1" ht="24" customHeight="1">
      <c r="G5" s="287" t="s">
        <v>88</v>
      </c>
      <c r="H5" s="287"/>
      <c r="I5" s="287"/>
      <c r="J5" s="287"/>
      <c r="P5" s="218"/>
      <c r="Q5" s="218"/>
      <c r="R5" s="218"/>
      <c r="S5" s="218"/>
      <c r="T5" s="218"/>
    </row>
    <row r="6" spans="2:20" s="221" customFormat="1" ht="33" customHeight="1">
      <c r="B6" s="220"/>
      <c r="C6" s="294" t="s">
        <v>89</v>
      </c>
      <c r="D6" s="294"/>
      <c r="E6" s="294"/>
      <c r="G6" s="287"/>
      <c r="H6" s="287"/>
      <c r="I6" s="287"/>
      <c r="J6" s="287"/>
      <c r="L6" s="287" t="s">
        <v>90</v>
      </c>
      <c r="M6" s="287"/>
      <c r="N6" s="287"/>
      <c r="O6" s="287"/>
      <c r="Q6" s="222"/>
      <c r="R6" s="222"/>
      <c r="S6" s="222"/>
      <c r="T6" s="222"/>
    </row>
    <row r="7" spans="2:20" s="221" customFormat="1" ht="34.5" customHeight="1">
      <c r="B7" s="223"/>
      <c r="C7" s="294"/>
      <c r="D7" s="294"/>
      <c r="E7" s="294"/>
      <c r="G7" s="224"/>
      <c r="H7" s="225"/>
      <c r="I7" s="226" t="s">
        <v>91</v>
      </c>
      <c r="J7" s="227"/>
      <c r="L7" s="287"/>
      <c r="M7" s="287"/>
      <c r="N7" s="287"/>
      <c r="O7" s="287"/>
      <c r="Q7" s="222"/>
      <c r="R7" s="222"/>
      <c r="S7" s="222"/>
      <c r="T7" s="222"/>
    </row>
    <row r="8" spans="2:20" s="221" customFormat="1" ht="15">
      <c r="B8" s="224"/>
      <c r="C8" s="225"/>
      <c r="D8" s="226" t="s">
        <v>91</v>
      </c>
      <c r="E8" s="227"/>
      <c r="G8" s="224"/>
      <c r="H8" s="218" t="s">
        <v>92</v>
      </c>
      <c r="I8" s="228">
        <f>'two-tier system'!I74</f>
        <v>0.1</v>
      </c>
      <c r="J8" s="229"/>
      <c r="L8" s="224"/>
      <c r="M8" s="225"/>
      <c r="N8" s="226" t="s">
        <v>91</v>
      </c>
      <c r="O8" s="227"/>
      <c r="Q8" s="225"/>
      <c r="R8" s="225"/>
      <c r="S8" s="226"/>
      <c r="T8" s="226"/>
    </row>
    <row r="9" spans="2:20" s="221" customFormat="1" ht="15">
      <c r="B9" s="224"/>
      <c r="C9" s="218" t="s">
        <v>92</v>
      </c>
      <c r="D9" s="228">
        <f>'two-tier system'!I48</f>
        <v>0.2</v>
      </c>
      <c r="E9" s="229"/>
      <c r="G9" s="224"/>
      <c r="H9" s="218" t="s">
        <v>93</v>
      </c>
      <c r="I9" s="230">
        <f>'two-tier system'!I80</f>
        <v>0</v>
      </c>
      <c r="J9" s="229"/>
      <c r="L9" s="224"/>
      <c r="M9" s="218" t="s">
        <v>92</v>
      </c>
      <c r="N9" s="228">
        <f>'two-tier system'!I35</f>
        <v>0.1</v>
      </c>
      <c r="O9" s="229"/>
      <c r="Q9" s="225"/>
      <c r="R9" s="218"/>
      <c r="S9" s="228"/>
      <c r="T9" s="228"/>
    </row>
    <row r="10" spans="2:20" s="221" customFormat="1" ht="15" customHeight="1">
      <c r="B10" s="224"/>
      <c r="C10" s="218" t="s">
        <v>93</v>
      </c>
      <c r="D10" s="231">
        <f>'two-tier system'!I58</f>
        <v>0</v>
      </c>
      <c r="E10" s="229"/>
      <c r="G10" s="232"/>
      <c r="H10" s="233"/>
      <c r="I10" s="234"/>
      <c r="J10" s="235"/>
      <c r="L10" s="224"/>
      <c r="M10" s="218" t="s">
        <v>93</v>
      </c>
      <c r="N10" s="231">
        <f>'two-tier system'!I41</f>
        <v>0</v>
      </c>
      <c r="O10" s="229"/>
      <c r="Q10" s="225"/>
      <c r="R10" s="218"/>
    </row>
    <row r="11" spans="2:20" s="221" customFormat="1" ht="15">
      <c r="B11" s="232"/>
      <c r="C11" s="233"/>
      <c r="D11" s="234"/>
      <c r="E11" s="235"/>
      <c r="L11" s="232"/>
      <c r="M11" s="236"/>
      <c r="N11" s="236"/>
      <c r="O11" s="235"/>
      <c r="Q11" s="225"/>
      <c r="R11" s="225"/>
      <c r="S11" s="225"/>
      <c r="T11" s="225"/>
    </row>
    <row r="12" spans="2:20" s="221" customFormat="1">
      <c r="G12" s="225"/>
      <c r="H12" s="225"/>
      <c r="I12" s="225"/>
      <c r="J12" s="225"/>
      <c r="Q12" s="225"/>
      <c r="R12" s="225"/>
      <c r="S12" s="225"/>
      <c r="T12" s="225"/>
    </row>
    <row r="13" spans="2:20" s="221" customFormat="1">
      <c r="G13" s="237"/>
      <c r="H13" s="238"/>
      <c r="I13" s="238"/>
      <c r="J13" s="239"/>
      <c r="Q13" s="225"/>
      <c r="R13" s="225"/>
      <c r="S13" s="225"/>
      <c r="T13" s="225"/>
    </row>
    <row r="14" spans="2:20" s="221" customFormat="1" ht="12.75" customHeight="1">
      <c r="B14" s="240"/>
      <c r="C14" s="288" t="s">
        <v>94</v>
      </c>
      <c r="D14" s="288"/>
      <c r="E14" s="288"/>
      <c r="G14" s="289" t="s">
        <v>95</v>
      </c>
      <c r="H14" s="289"/>
      <c r="I14" s="289"/>
      <c r="J14" s="289"/>
      <c r="L14" s="287" t="s">
        <v>96</v>
      </c>
      <c r="M14" s="287"/>
      <c r="N14" s="287"/>
      <c r="O14" s="287"/>
      <c r="Q14" s="222"/>
      <c r="R14" s="222"/>
      <c r="S14" s="222"/>
      <c r="T14" s="222"/>
    </row>
    <row r="15" spans="2:20" s="221" customFormat="1" ht="42.75" customHeight="1">
      <c r="B15" s="241"/>
      <c r="C15" s="288"/>
      <c r="D15" s="288"/>
      <c r="E15" s="288"/>
      <c r="G15" s="289"/>
      <c r="H15" s="289"/>
      <c r="I15" s="289"/>
      <c r="J15" s="289"/>
      <c r="L15" s="287"/>
      <c r="M15" s="287"/>
      <c r="N15" s="287"/>
      <c r="O15" s="287"/>
      <c r="Q15" s="222"/>
      <c r="R15" s="222"/>
      <c r="S15" s="222"/>
      <c r="T15" s="222"/>
    </row>
    <row r="16" spans="2:20" s="221" customFormat="1" ht="15.75" customHeight="1">
      <c r="B16" s="224"/>
      <c r="C16" s="225"/>
      <c r="D16" s="226" t="s">
        <v>91</v>
      </c>
      <c r="E16" s="227"/>
      <c r="G16" s="224"/>
      <c r="H16" s="226" t="s">
        <v>81</v>
      </c>
      <c r="I16" s="231">
        <f>+(D9*D10)+(I8*I9)+(N9*N10)+(D17*D18)+(N17*N18)+(D25*D26)+(N25*N26)+(I26*I27)</f>
        <v>0</v>
      </c>
      <c r="J16" s="242"/>
      <c r="L16" s="224"/>
      <c r="M16" s="225"/>
      <c r="N16" s="226" t="s">
        <v>91</v>
      </c>
      <c r="O16" s="227"/>
      <c r="Q16" s="225"/>
      <c r="R16" s="225"/>
      <c r="S16" s="226"/>
      <c r="T16" s="226"/>
    </row>
    <row r="17" spans="2:20" s="221" customFormat="1" ht="20.25" customHeight="1">
      <c r="B17" s="224"/>
      <c r="C17" s="218" t="s">
        <v>92</v>
      </c>
      <c r="D17" s="228">
        <f>'two-tier system'!I62</f>
        <v>0.2</v>
      </c>
      <c r="E17" s="229"/>
      <c r="G17" s="224"/>
      <c r="H17" s="243"/>
      <c r="I17" s="228"/>
      <c r="J17" s="229"/>
      <c r="L17" s="224"/>
      <c r="M17" s="218" t="s">
        <v>92</v>
      </c>
      <c r="N17" s="228">
        <f>'two-tier system'!I9</f>
        <v>0.1</v>
      </c>
      <c r="O17" s="229"/>
      <c r="Q17" s="225"/>
      <c r="T17" s="228"/>
    </row>
    <row r="18" spans="2:20" s="221" customFormat="1" ht="15">
      <c r="B18" s="224"/>
      <c r="C18" s="218" t="s">
        <v>93</v>
      </c>
      <c r="D18" s="231">
        <f>'two-tier system'!I73</f>
        <v>0</v>
      </c>
      <c r="E18" s="229"/>
      <c r="G18" s="224"/>
      <c r="H18" s="225"/>
      <c r="I18" s="218"/>
      <c r="J18" s="244"/>
      <c r="L18" s="224"/>
      <c r="M18" s="218" t="s">
        <v>93</v>
      </c>
      <c r="N18" s="231">
        <f>'two-tier system'!I17</f>
        <v>0</v>
      </c>
      <c r="O18" s="229"/>
      <c r="Q18" s="225"/>
      <c r="R18" s="218"/>
    </row>
    <row r="19" spans="2:20" s="221" customFormat="1" ht="15">
      <c r="B19" s="232"/>
      <c r="C19" s="233"/>
      <c r="D19" s="234"/>
      <c r="E19" s="235"/>
      <c r="G19" s="224"/>
      <c r="H19" s="225"/>
      <c r="I19" s="225"/>
      <c r="J19" s="244"/>
      <c r="L19" s="232"/>
      <c r="M19" s="233"/>
      <c r="N19" s="245"/>
      <c r="O19" s="235"/>
      <c r="Q19" s="225"/>
      <c r="R19" s="225"/>
      <c r="S19" s="225"/>
      <c r="T19" s="225"/>
    </row>
    <row r="20" spans="2:20" s="221" customFormat="1">
      <c r="G20" s="232"/>
      <c r="H20" s="236"/>
      <c r="I20" s="236"/>
      <c r="J20" s="235"/>
      <c r="Q20" s="225"/>
      <c r="R20" s="225"/>
      <c r="S20" s="225"/>
      <c r="T20" s="225"/>
    </row>
    <row r="21" spans="2:20" s="221" customFormat="1" ht="15" customHeight="1">
      <c r="Q21" s="225"/>
      <c r="R21" s="225"/>
      <c r="S21" s="225"/>
      <c r="T21" s="225"/>
    </row>
    <row r="22" spans="2:20" s="221" customFormat="1" ht="15.75" customHeight="1" thickBot="1">
      <c r="B22" s="240"/>
      <c r="C22" s="294" t="s">
        <v>97</v>
      </c>
      <c r="D22" s="294"/>
      <c r="E22" s="294"/>
      <c r="G22" s="225"/>
      <c r="J22" s="225"/>
      <c r="L22" s="287" t="s">
        <v>98</v>
      </c>
      <c r="M22" s="287"/>
      <c r="N22" s="287"/>
      <c r="O22" s="287"/>
      <c r="Q22" s="222"/>
      <c r="R22" s="222"/>
      <c r="S22" s="222"/>
      <c r="T22" s="222"/>
    </row>
    <row r="23" spans="2:20" s="221" customFormat="1" ht="36" customHeight="1" thickBot="1">
      <c r="B23" s="246"/>
      <c r="C23" s="294"/>
      <c r="D23" s="294"/>
      <c r="E23" s="294"/>
      <c r="G23" s="287" t="s">
        <v>153</v>
      </c>
      <c r="H23" s="287"/>
      <c r="I23" s="287"/>
      <c r="J23" s="287"/>
      <c r="L23" s="287"/>
      <c r="M23" s="287"/>
      <c r="N23" s="287"/>
      <c r="O23" s="287"/>
      <c r="Q23" s="222"/>
      <c r="R23" s="222"/>
      <c r="S23" s="222"/>
      <c r="T23" s="222"/>
    </row>
    <row r="24" spans="2:20" s="221" customFormat="1" ht="15">
      <c r="B24" s="224"/>
      <c r="C24" s="225"/>
      <c r="D24" s="226" t="s">
        <v>91</v>
      </c>
      <c r="E24" s="227"/>
      <c r="G24" s="287"/>
      <c r="H24" s="287"/>
      <c r="I24" s="287"/>
      <c r="J24" s="287"/>
      <c r="L24" s="224"/>
      <c r="M24" s="218"/>
      <c r="N24" s="226" t="s">
        <v>91</v>
      </c>
      <c r="O24" s="227"/>
      <c r="Q24" s="225"/>
      <c r="R24" s="225"/>
      <c r="S24" s="226"/>
      <c r="T24" s="226"/>
    </row>
    <row r="25" spans="2:20" s="221" customFormat="1" ht="15">
      <c r="B25" s="224"/>
      <c r="C25" s="218" t="s">
        <v>92</v>
      </c>
      <c r="D25" s="228">
        <v>0.1</v>
      </c>
      <c r="E25" s="229"/>
      <c r="G25" s="224"/>
      <c r="H25" s="225"/>
      <c r="I25" s="226" t="s">
        <v>91</v>
      </c>
      <c r="J25" s="227"/>
      <c r="L25" s="224"/>
      <c r="M25" s="218" t="s">
        <v>92</v>
      </c>
      <c r="N25" s="228">
        <f>'two-tier system'!I19</f>
        <v>0.1</v>
      </c>
      <c r="O25" s="229"/>
      <c r="Q25" s="225"/>
      <c r="R25" s="218"/>
      <c r="S25" s="228"/>
      <c r="T25" s="228"/>
    </row>
    <row r="26" spans="2:20" s="221" customFormat="1" ht="15">
      <c r="B26" s="224"/>
      <c r="C26" s="218" t="s">
        <v>93</v>
      </c>
      <c r="D26" s="231">
        <f>'two-tier system'!I47</f>
        <v>0</v>
      </c>
      <c r="E26" s="229"/>
      <c r="G26" s="224"/>
      <c r="H26" s="218" t="s">
        <v>92</v>
      </c>
      <c r="I26" s="228">
        <f>'two-tier system'!I82</f>
        <v>0.1</v>
      </c>
      <c r="J26" s="229"/>
      <c r="L26" s="224"/>
      <c r="M26" s="218" t="s">
        <v>93</v>
      </c>
      <c r="N26" s="231">
        <f>'two-tier system'!I33</f>
        <v>0</v>
      </c>
      <c r="O26" s="229"/>
      <c r="Q26" s="225"/>
      <c r="R26" s="218"/>
    </row>
    <row r="27" spans="2:20" s="221" customFormat="1" ht="21" customHeight="1" thickBot="1">
      <c r="B27" s="232"/>
      <c r="C27" s="236"/>
      <c r="D27" s="236"/>
      <c r="E27" s="235"/>
      <c r="G27" s="224"/>
      <c r="H27" s="218" t="s">
        <v>93</v>
      </c>
      <c r="I27" s="230">
        <f>'two-tier system'!I88</f>
        <v>0</v>
      </c>
      <c r="J27" s="229"/>
      <c r="L27" s="232"/>
      <c r="M27" s="233"/>
      <c r="N27" s="245"/>
      <c r="O27" s="235"/>
      <c r="Q27" s="225"/>
      <c r="R27" s="225"/>
      <c r="S27" s="225"/>
      <c r="T27" s="225"/>
    </row>
    <row r="28" spans="2:20" ht="31.5" customHeight="1" thickBot="1">
      <c r="G28" s="232"/>
      <c r="H28" s="233"/>
      <c r="I28" s="234"/>
      <c r="J28" s="235"/>
      <c r="L28" s="248"/>
      <c r="O28" s="248"/>
      <c r="Q28" s="248"/>
      <c r="R28" s="248"/>
      <c r="S28" s="248"/>
      <c r="T28" s="248"/>
    </row>
    <row r="29" spans="2:20" ht="31.5" customHeight="1">
      <c r="G29" s="248"/>
      <c r="H29" s="248"/>
      <c r="I29" s="248"/>
      <c r="J29" s="248"/>
      <c r="L29" s="248"/>
      <c r="O29" s="248"/>
      <c r="Q29" s="248"/>
      <c r="R29" s="248"/>
      <c r="S29" s="248"/>
      <c r="T29" s="248"/>
    </row>
    <row r="30" spans="2:20" ht="31.5" customHeight="1">
      <c r="G30" s="248"/>
      <c r="H30" s="248"/>
      <c r="I30" s="248"/>
      <c r="J30" s="248"/>
      <c r="L30" s="248"/>
      <c r="O30" s="248"/>
      <c r="Q30" s="248"/>
      <c r="R30" s="248"/>
      <c r="S30" s="248"/>
      <c r="T30" s="248"/>
    </row>
    <row r="31" spans="2:20" ht="31.5" customHeight="1">
      <c r="G31" s="248"/>
      <c r="H31" s="248"/>
      <c r="I31" s="248"/>
      <c r="J31" s="248"/>
      <c r="L31" s="248"/>
      <c r="O31" s="248"/>
      <c r="Q31" s="248"/>
      <c r="R31" s="248"/>
      <c r="S31" s="248"/>
      <c r="T31" s="248"/>
    </row>
    <row r="32" spans="2:20" ht="31.5" customHeight="1">
      <c r="G32" s="248"/>
      <c r="H32" s="248"/>
      <c r="I32" s="248"/>
      <c r="J32" s="248"/>
      <c r="L32" s="248"/>
      <c r="O32" s="248"/>
      <c r="Q32" s="248"/>
      <c r="R32" s="248"/>
      <c r="S32" s="248"/>
      <c r="T32" s="248"/>
    </row>
    <row r="33" spans="3:20" ht="31.5" customHeight="1">
      <c r="G33" s="248"/>
      <c r="H33" s="248"/>
      <c r="I33" s="248"/>
      <c r="J33" s="248"/>
      <c r="L33" s="248"/>
      <c r="O33" s="248"/>
      <c r="Q33" s="248"/>
      <c r="R33" s="248"/>
      <c r="S33" s="248"/>
      <c r="T33" s="248"/>
    </row>
    <row r="34" spans="3:20" s="250" customFormat="1" ht="20.25">
      <c r="C34" s="291" t="s">
        <v>99</v>
      </c>
      <c r="D34" s="291"/>
      <c r="E34" s="291"/>
      <c r="F34" s="291"/>
      <c r="G34" s="291"/>
      <c r="H34" s="291"/>
      <c r="I34" s="291"/>
      <c r="J34" s="291"/>
      <c r="K34" s="291"/>
      <c r="L34" s="291"/>
      <c r="M34" s="291"/>
      <c r="N34" s="291"/>
      <c r="O34" s="291"/>
      <c r="P34" s="291"/>
      <c r="Q34" s="249"/>
      <c r="R34" s="249"/>
      <c r="S34" s="249"/>
      <c r="T34" s="249"/>
    </row>
    <row r="35" spans="3:20" s="250" customFormat="1" ht="20.25">
      <c r="C35" s="292" t="s">
        <v>100</v>
      </c>
      <c r="D35" s="292"/>
      <c r="E35" s="292"/>
      <c r="F35" s="292"/>
      <c r="G35" s="292"/>
      <c r="H35" s="292"/>
      <c r="I35" s="292"/>
      <c r="J35" s="292"/>
      <c r="K35" s="292"/>
      <c r="L35" s="292"/>
      <c r="M35" s="292"/>
      <c r="N35" s="292"/>
      <c r="O35" s="292"/>
      <c r="P35" s="292"/>
    </row>
    <row r="36" spans="3:20" ht="22.5" customHeight="1"/>
    <row r="37" spans="3:20" ht="27" customHeight="1">
      <c r="C37" s="212"/>
      <c r="D37" s="212"/>
      <c r="E37" s="212"/>
      <c r="F37" s="212"/>
      <c r="G37" s="287" t="s">
        <v>88</v>
      </c>
      <c r="H37" s="287"/>
      <c r="I37" s="287"/>
      <c r="J37" s="287"/>
      <c r="K37" s="212"/>
    </row>
    <row r="38" spans="3:20" ht="35.25" customHeight="1">
      <c r="C38" s="287" t="s">
        <v>89</v>
      </c>
      <c r="D38" s="287"/>
      <c r="E38" s="287"/>
      <c r="F38" s="221"/>
      <c r="G38" s="287"/>
      <c r="H38" s="287"/>
      <c r="I38" s="287"/>
      <c r="J38" s="287"/>
      <c r="K38" s="221"/>
      <c r="M38" s="287" t="s">
        <v>101</v>
      </c>
      <c r="N38" s="287"/>
      <c r="O38" s="287"/>
      <c r="P38" s="287"/>
    </row>
    <row r="39" spans="3:20" ht="41.25" customHeight="1">
      <c r="C39" s="287"/>
      <c r="D39" s="287"/>
      <c r="E39" s="287"/>
      <c r="F39" s="221"/>
      <c r="G39" s="224"/>
      <c r="H39" s="225"/>
      <c r="I39" s="226" t="s">
        <v>91</v>
      </c>
      <c r="J39" s="227"/>
      <c r="K39" s="221"/>
      <c r="M39" s="287"/>
      <c r="N39" s="287"/>
      <c r="O39" s="287"/>
      <c r="P39" s="287"/>
    </row>
    <row r="40" spans="3:20" ht="15">
      <c r="C40" s="224"/>
      <c r="D40" s="226" t="s">
        <v>91</v>
      </c>
      <c r="E40" s="227"/>
      <c r="F40" s="221"/>
      <c r="G40" s="224"/>
      <c r="H40" s="218" t="s">
        <v>92</v>
      </c>
      <c r="I40" s="228">
        <f>'one-tier system'!I72</f>
        <v>0.1</v>
      </c>
      <c r="J40" s="229"/>
      <c r="K40" s="221"/>
      <c r="M40" s="224"/>
      <c r="N40" s="226" t="s">
        <v>91</v>
      </c>
      <c r="O40" s="248"/>
      <c r="P40" s="227"/>
    </row>
    <row r="41" spans="3:20" ht="15">
      <c r="C41" s="251" t="s">
        <v>92</v>
      </c>
      <c r="D41" s="228">
        <f>'one-tier system'!I47</f>
        <v>0.2</v>
      </c>
      <c r="E41" s="229"/>
      <c r="F41" s="221"/>
      <c r="G41" s="224"/>
      <c r="H41" s="218" t="s">
        <v>93</v>
      </c>
      <c r="I41" s="231">
        <f>'one-tier system'!I78</f>
        <v>0.60000000000000009</v>
      </c>
      <c r="J41" s="229"/>
      <c r="K41" s="221"/>
      <c r="M41" s="251" t="s">
        <v>92</v>
      </c>
      <c r="N41" s="228">
        <f>'one-tier system'!I31</f>
        <v>0.1</v>
      </c>
      <c r="O41" s="248"/>
      <c r="P41" s="229"/>
    </row>
    <row r="42" spans="3:20" ht="15">
      <c r="C42" s="251" t="s">
        <v>93</v>
      </c>
      <c r="D42" s="231">
        <f>'one-tier system'!I57</f>
        <v>0.50000000000000011</v>
      </c>
      <c r="E42" s="229"/>
      <c r="F42" s="221"/>
      <c r="G42" s="232"/>
      <c r="H42" s="233"/>
      <c r="I42" s="234"/>
      <c r="J42" s="235"/>
      <c r="K42" s="221"/>
      <c r="M42" s="251" t="s">
        <v>93</v>
      </c>
      <c r="N42" s="231">
        <f>'one-tier system'!I38</f>
        <v>0.57499999999999996</v>
      </c>
      <c r="O42" s="248"/>
      <c r="P42" s="252"/>
    </row>
    <row r="43" spans="3:20" ht="15">
      <c r="C43" s="253"/>
      <c r="D43" s="234"/>
      <c r="E43" s="235"/>
      <c r="F43" s="221"/>
      <c r="G43" s="221"/>
      <c r="H43" s="221"/>
      <c r="I43" s="221"/>
      <c r="J43" s="221"/>
      <c r="K43" s="221"/>
      <c r="M43" s="232"/>
      <c r="N43" s="236"/>
      <c r="O43" s="236"/>
      <c r="P43" s="235"/>
    </row>
    <row r="44" spans="3:20">
      <c r="C44" s="221"/>
      <c r="D44" s="221"/>
      <c r="E44" s="221"/>
      <c r="F44" s="221"/>
      <c r="G44" s="225"/>
      <c r="H44" s="225"/>
      <c r="I44" s="225"/>
      <c r="J44" s="225"/>
      <c r="K44" s="221"/>
      <c r="M44" s="221"/>
      <c r="N44" s="221"/>
      <c r="O44" s="221"/>
      <c r="P44" s="221"/>
    </row>
    <row r="45" spans="3:20">
      <c r="C45" s="221"/>
      <c r="D45" s="221"/>
      <c r="E45" s="221"/>
      <c r="F45" s="221"/>
      <c r="G45" s="254"/>
      <c r="H45" s="255"/>
      <c r="I45" s="255"/>
      <c r="J45" s="256"/>
      <c r="K45" s="221"/>
      <c r="M45" s="221"/>
      <c r="N45" s="221"/>
      <c r="O45" s="221"/>
      <c r="P45" s="221"/>
    </row>
    <row r="46" spans="3:20" ht="12.75" customHeight="1">
      <c r="C46" s="290" t="s">
        <v>94</v>
      </c>
      <c r="D46" s="290"/>
      <c r="E46" s="290"/>
      <c r="F46" s="221"/>
      <c r="G46" s="293" t="s">
        <v>95</v>
      </c>
      <c r="H46" s="293"/>
      <c r="I46" s="293"/>
      <c r="J46" s="293"/>
      <c r="K46" s="221"/>
      <c r="M46" s="287" t="s">
        <v>102</v>
      </c>
      <c r="N46" s="287"/>
      <c r="O46" s="287"/>
      <c r="P46" s="287"/>
    </row>
    <row r="47" spans="3:20" ht="49.5" customHeight="1">
      <c r="C47" s="290"/>
      <c r="D47" s="290"/>
      <c r="E47" s="290"/>
      <c r="F47" s="221"/>
      <c r="G47" s="293"/>
      <c r="H47" s="293"/>
      <c r="I47" s="293"/>
      <c r="J47" s="293"/>
      <c r="K47" s="221"/>
      <c r="M47" s="287"/>
      <c r="N47" s="287"/>
      <c r="O47" s="287"/>
      <c r="P47" s="287"/>
    </row>
    <row r="48" spans="3:20" ht="15">
      <c r="C48" s="224"/>
      <c r="D48" s="226" t="s">
        <v>91</v>
      </c>
      <c r="E48" s="227"/>
      <c r="F48" s="221"/>
      <c r="G48" s="257"/>
      <c r="H48" s="226" t="s">
        <v>81</v>
      </c>
      <c r="I48" s="231">
        <f>+(D41*D42)+(I40*I41)+(N41*N42)+(D49*D50)+(N49*N50)+(D57*D58)+(N57*N58)+(I58*I59)</f>
        <v>0.58250000000000002</v>
      </c>
      <c r="J48" s="258"/>
      <c r="K48" s="221"/>
      <c r="M48" s="224"/>
      <c r="N48" s="226" t="s">
        <v>91</v>
      </c>
      <c r="O48" s="248"/>
      <c r="P48" s="227"/>
    </row>
    <row r="49" spans="3:16" ht="15">
      <c r="C49" s="251" t="s">
        <v>92</v>
      </c>
      <c r="D49" s="228">
        <f>'one-tier system'!I59</f>
        <v>0.2</v>
      </c>
      <c r="E49" s="229"/>
      <c r="F49" s="221"/>
      <c r="G49" s="257"/>
      <c r="H49" s="226"/>
      <c r="I49" s="231"/>
      <c r="J49" s="259"/>
      <c r="K49" s="221"/>
      <c r="M49" s="251" t="s">
        <v>92</v>
      </c>
      <c r="N49" s="228">
        <f>'one-tier system'!I20</f>
        <v>0.1</v>
      </c>
      <c r="O49" s="248"/>
      <c r="P49" s="229"/>
    </row>
    <row r="50" spans="3:16" ht="15">
      <c r="C50" s="251" t="s">
        <v>93</v>
      </c>
      <c r="D50" s="231">
        <f>'one-tier system'!I70</f>
        <v>0.55000000000000004</v>
      </c>
      <c r="E50" s="229"/>
      <c r="F50" s="221"/>
      <c r="G50" s="257"/>
      <c r="J50" s="260"/>
      <c r="K50" s="221"/>
      <c r="M50" s="251" t="s">
        <v>93</v>
      </c>
      <c r="N50" s="231">
        <f>'one-tier system'!I28</f>
        <v>0.9</v>
      </c>
      <c r="O50" s="248"/>
      <c r="P50" s="252"/>
    </row>
    <row r="51" spans="3:16" ht="15">
      <c r="C51" s="253"/>
      <c r="D51" s="234"/>
      <c r="E51" s="235"/>
      <c r="F51" s="221"/>
      <c r="G51" s="257"/>
      <c r="H51" s="225"/>
      <c r="I51" s="225"/>
      <c r="J51" s="261"/>
      <c r="K51" s="221"/>
      <c r="M51" s="253"/>
      <c r="N51" s="234"/>
      <c r="O51" s="236"/>
      <c r="P51" s="235"/>
    </row>
    <row r="52" spans="3:16">
      <c r="C52" s="221"/>
      <c r="D52" s="221"/>
      <c r="E52" s="221"/>
      <c r="F52" s="221"/>
      <c r="G52" s="262"/>
      <c r="H52" s="263"/>
      <c r="I52" s="263"/>
      <c r="J52" s="264"/>
      <c r="K52" s="221"/>
      <c r="M52" s="221"/>
      <c r="N52" s="221"/>
      <c r="O52" s="221"/>
      <c r="P52" s="221"/>
    </row>
    <row r="53" spans="3:16">
      <c r="C53" s="221"/>
      <c r="D53" s="221"/>
      <c r="E53" s="221"/>
      <c r="F53" s="221"/>
      <c r="G53" s="221"/>
      <c r="H53" s="221"/>
      <c r="I53" s="221"/>
      <c r="J53" s="221"/>
      <c r="K53" s="221"/>
      <c r="M53" s="221"/>
      <c r="N53" s="221"/>
      <c r="O53" s="221"/>
      <c r="P53" s="221"/>
    </row>
    <row r="54" spans="3:16" ht="12.75" customHeight="1" thickBot="1">
      <c r="C54" s="287" t="s">
        <v>97</v>
      </c>
      <c r="D54" s="287"/>
      <c r="E54" s="287"/>
      <c r="F54" s="221"/>
      <c r="G54" s="225"/>
      <c r="H54" s="221"/>
      <c r="I54" s="221"/>
      <c r="J54" s="225"/>
      <c r="K54" s="221"/>
      <c r="M54" s="287" t="s">
        <v>103</v>
      </c>
      <c r="N54" s="287"/>
      <c r="O54" s="287"/>
      <c r="P54" s="287"/>
    </row>
    <row r="55" spans="3:16" ht="42" customHeight="1" thickBot="1">
      <c r="C55" s="287"/>
      <c r="D55" s="287"/>
      <c r="E55" s="287"/>
      <c r="F55" s="221"/>
      <c r="G55" s="287" t="s">
        <v>153</v>
      </c>
      <c r="H55" s="287"/>
      <c r="I55" s="287"/>
      <c r="J55" s="287"/>
      <c r="K55" s="221"/>
      <c r="M55" s="287"/>
      <c r="N55" s="287"/>
      <c r="O55" s="287"/>
      <c r="P55" s="287"/>
    </row>
    <row r="56" spans="3:16" ht="13.9" customHeight="1">
      <c r="C56" s="224"/>
      <c r="D56" s="226" t="s">
        <v>91</v>
      </c>
      <c r="E56" s="227"/>
      <c r="F56" s="221"/>
      <c r="G56" s="287"/>
      <c r="H56" s="287"/>
      <c r="I56" s="287"/>
      <c r="J56" s="287"/>
      <c r="K56" s="221"/>
      <c r="M56" s="224"/>
      <c r="N56" s="226" t="s">
        <v>91</v>
      </c>
      <c r="O56" s="248"/>
      <c r="P56" s="227"/>
    </row>
    <row r="57" spans="3:16" ht="23.25" customHeight="1">
      <c r="C57" s="251" t="s">
        <v>92</v>
      </c>
      <c r="D57" s="228">
        <f>'one-tier system'!I40</f>
        <v>0.1</v>
      </c>
      <c r="E57" s="229"/>
      <c r="F57" s="221"/>
      <c r="G57" s="224"/>
      <c r="H57" s="225"/>
      <c r="I57" s="226" t="s">
        <v>91</v>
      </c>
      <c r="J57" s="227"/>
      <c r="K57" s="221"/>
      <c r="M57" s="251" t="s">
        <v>92</v>
      </c>
      <c r="N57" s="228">
        <f>'one-tier system'!I9</f>
        <v>0.1</v>
      </c>
      <c r="O57" s="248"/>
      <c r="P57" s="229"/>
    </row>
    <row r="58" spans="3:16" ht="15">
      <c r="C58" s="251" t="s">
        <v>93</v>
      </c>
      <c r="D58" s="231">
        <f>'one-tier system'!I45</f>
        <v>1</v>
      </c>
      <c r="E58" s="229"/>
      <c r="F58" s="221"/>
      <c r="G58" s="224"/>
      <c r="H58" s="218" t="s">
        <v>92</v>
      </c>
      <c r="I58" s="228">
        <f>'one-tier system'!I82</f>
        <v>0.1</v>
      </c>
      <c r="J58" s="229"/>
      <c r="K58" s="221"/>
      <c r="M58" s="251" t="s">
        <v>93</v>
      </c>
      <c r="N58" s="231">
        <f>'one-tier system'!I17</f>
        <v>0.65</v>
      </c>
      <c r="O58" s="248"/>
      <c r="P58" s="252"/>
    </row>
    <row r="59" spans="3:16" ht="15.75" thickBot="1">
      <c r="C59" s="232"/>
      <c r="D59" s="236"/>
      <c r="E59" s="235"/>
      <c r="F59" s="221"/>
      <c r="G59" s="224"/>
      <c r="H59" s="218" t="s">
        <v>93</v>
      </c>
      <c r="I59" s="231">
        <f>'one-tier system'!I88</f>
        <v>0</v>
      </c>
      <c r="J59" s="229"/>
      <c r="K59" s="221"/>
      <c r="M59" s="253"/>
      <c r="N59" s="234"/>
      <c r="O59" s="236"/>
      <c r="P59" s="235"/>
    </row>
    <row r="60" spans="3:16" ht="15.75" thickBot="1">
      <c r="G60" s="232"/>
      <c r="H60" s="233"/>
      <c r="I60" s="234"/>
      <c r="J60" s="235"/>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18110236220474" right="0.27559055118110237" top="0.39370078740157483" bottom="0.59055118110236227" header="0.31496062992125984" footer="0.1181102362204724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Bojan.Donov</cp:lastModifiedBy>
  <cp:lastPrinted>2017-03-23T13:09:19Z</cp:lastPrinted>
  <dcterms:created xsi:type="dcterms:W3CDTF">2013-01-28T11:38:48Z</dcterms:created>
  <dcterms:modified xsi:type="dcterms:W3CDTF">2019-03-25T15:16:19Z</dcterms:modified>
</cp:coreProperties>
</file>