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7560" activeTab="7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<sst xmlns="http://schemas.openxmlformats.org/spreadsheetml/2006/main" count="974" uniqueCount="564">
  <si>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</si>
  <si>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</si>
  <si>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</si>
  <si>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</si>
  <si>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</si>
  <si>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</si>
  <si>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</si>
  <si>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</si>
  <si>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</si>
  <si>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</si>
  <si>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</si>
  <si>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</si>
  <si>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</si>
  <si>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</si>
  <si>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</si>
  <si>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</si>
  <si>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</si>
  <si>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</si>
  <si>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</si>
  <si>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</si>
  <si>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</si>
  <si>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</si>
  <si>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</si>
  <si>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</si>
  <si>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</si>
  <si>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</si>
  <si>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</si>
  <si>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</si>
  <si>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</si>
  <si>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</si>
  <si>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</si>
  <si>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</si>
  <si>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</si>
  <si>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</si>
  <si>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</si>
  <si>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</si>
  <si>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</si>
  <si>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</si>
  <si>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</si>
  <si>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</si>
  <si>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</si>
  <si>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</si>
  <si>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</si>
  <si>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</si>
  <si>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</si>
  <si>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</si>
  <si>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</si>
  <si>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</si>
  <si>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</si>
  <si>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</si>
  <si>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</si>
  <si>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</si>
  <si>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</si>
  <si>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</si>
  <si>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</si>
  <si>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</si>
  <si>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</si>
  <si>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</si>
  <si>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</si>
  <si>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</si>
  <si>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</si>
  <si>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</si>
  <si>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</si>
  <si>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</si>
  <si>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</si>
  <si>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</si>
  <si>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</si>
  <si>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</si>
  <si>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</si>
  <si>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</si>
  <si>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</si>
  <si>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</si>
  <si>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</si>
  <si>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</si>
  <si>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</si>
  <si>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</si>
  <si>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</si>
  <si>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</si>
  <si>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</si>
  <si>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</si>
  <si>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</si>
  <si>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</si>
  <si>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</si>
  <si>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</si>
  <si>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</si>
  <si>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</si>
  <si>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</si>
  <si>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</si>
  <si>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</si>
  <si>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</si>
  <si>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</si>
  <si>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</si>
  <si>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</si>
  <si>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</si>
  <si>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</si>
  <si>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</si>
  <si>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</si>
  <si>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</si>
  <si>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>на   КАУЧУК  АД              за периода от  01.01.2006  до 30.06.25006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</si>
  <si>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</si>
  <si>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</si>
  <si>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</si>
  <si>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</si>
  <si>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</si>
  <si>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</si>
  <si>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</si>
  <si>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</si>
  <si>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</si>
  <si>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</si>
  <si>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</si>
  <si>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</si>
  <si>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</si>
  <si>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</si>
  <si>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</si>
  <si>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</si>
  <si>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</si>
  <si>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</si>
  <si>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</si>
  <si>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</si>
  <si>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</si>
  <si>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</si>
  <si>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</si>
  <si>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</si>
  <si>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</si>
  <si>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</si>
  <si>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</si>
  <si>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</si>
  <si>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</si>
  <si>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</si>
  <si>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</si>
  <si>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</si>
  <si>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</si>
  <si>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</si>
  <si>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</si>
  <si>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</si>
  <si>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</si>
  <si>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</si>
  <si>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</si>
  <si>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</si>
  <si>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</si>
  <si>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</si>
  <si>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</si>
  <si>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</si>
  <si>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</si>
  <si>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</si>
  <si>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</si>
  <si>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</si>
  <si>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</si>
  <si>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</si>
  <si>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</si>
  <si>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</si>
  <si>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</si>
  <si>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</si>
  <si>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</si>
  <si>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</si>
  <si>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</si>
  <si>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</si>
  <si>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</si>
  <si>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</si>
  <si>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</si>
  <si>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</si>
  <si>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</si>
  <si>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</si>
  <si>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 xml:space="preserve">            Дата: 31.03.2005г.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</si>
  <si>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</si>
  <si>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</si>
  <si>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</si>
  <si>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</si>
  <si>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</si>
  <si>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</si>
  <si>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</si>
  <si>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</si>
  <si>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</si>
  <si>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</si>
  <si>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</si>
  <si>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</si>
  <si>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</si>
  <si>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</si>
  <si>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</si>
  <si>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</si>
  <si>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</si>
  <si>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</si>
  <si>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</si>
  <si>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</si>
  <si>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</si>
  <si>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</si>
  <si>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</si>
  <si>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</si>
  <si>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</si>
  <si>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</si>
  <si>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</si>
  <si>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</si>
  <si>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</si>
  <si>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</si>
  <si>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</si>
  <si>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</si>
  <si>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</si>
  <si>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</si>
  <si>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</si>
  <si>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</si>
  <si>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</si>
  <si>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</si>
  <si>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</si>
  <si>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</si>
  <si>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</si>
  <si>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</si>
  <si>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</si>
  <si>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</si>
  <si>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</si>
  <si>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</si>
  <si>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</si>
  <si>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>Съставил:…………………….</t>
  </si>
  <si>
    <t xml:space="preserve">          СЧЕТОВОДЕН БАЛАНС</t>
  </si>
  <si>
    <t>ЕИК  БУЛСТАТ822105378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</si>
  <si>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</si>
  <si>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</si>
  <si>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</si>
  <si>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</si>
  <si>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</si>
  <si>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</si>
  <si>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</si>
  <si>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</si>
  <si>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</si>
  <si>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</si>
  <si>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</si>
  <si>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</si>
  <si>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</si>
  <si>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</si>
  <si>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</si>
  <si>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</si>
  <si>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</si>
  <si>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</si>
  <si>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</si>
  <si>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</si>
  <si>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</si>
  <si>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</si>
  <si>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</si>
  <si>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</si>
  <si>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</si>
  <si>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</si>
  <si>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</si>
  <si>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</si>
  <si>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</si>
  <si>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</si>
  <si>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</si>
  <si>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</si>
  <si>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</si>
  <si>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</si>
  <si>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</si>
  <si>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</si>
  <si>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</si>
  <si>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</si>
  <si>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</si>
  <si>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</si>
  <si>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</si>
  <si>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</si>
  <si>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</si>
  <si>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</si>
  <si>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</si>
  <si>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</si>
  <si>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</si>
  <si>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</si>
  <si>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</si>
  <si>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</si>
  <si>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</si>
  <si>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</si>
  <si>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</si>
  <si>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</si>
  <si>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</si>
  <si>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</si>
  <si>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</si>
  <si>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</si>
  <si>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</si>
  <si>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</si>
  <si>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</si>
  <si>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</si>
  <si>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</si>
  <si>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</si>
  <si>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</si>
  <si>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</si>
  <si>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</si>
  <si>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</si>
  <si>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</si>
  <si>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</si>
  <si>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</si>
  <si>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</si>
  <si>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</si>
  <si>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</si>
  <si>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</si>
  <si>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</si>
  <si>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</si>
  <si>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</si>
  <si>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</si>
  <si>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</si>
  <si>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</si>
  <si>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</si>
  <si>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</si>
  <si>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</si>
  <si>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</si>
  <si>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</si>
  <si>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</si>
  <si>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</si>
  <si>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</si>
  <si>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</si>
  <si>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</si>
  <si>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</si>
  <si>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</si>
  <si>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</si>
  <si>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</si>
  <si>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</si>
  <si>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</si>
  <si>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</si>
  <si>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</si>
  <si>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</si>
  <si>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</si>
  <si>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</si>
  <si>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</si>
  <si>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</si>
  <si>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</si>
  <si>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</si>
  <si>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</si>
  <si>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</si>
  <si>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</si>
  <si>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</si>
  <si>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</si>
  <si>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</si>
  <si>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</si>
  <si>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</si>
  <si>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</si>
  <si>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Дата :………………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</si>
  <si>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</si>
  <si>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</si>
  <si>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</si>
  <si>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</si>
  <si>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</si>
  <si>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</si>
  <si>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</si>
  <si>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</si>
  <si>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</si>
  <si>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</si>
  <si>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</si>
  <si>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</si>
  <si>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</si>
  <si>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</si>
  <si>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</si>
  <si>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</si>
  <si>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</si>
  <si>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</si>
  <si>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</si>
  <si>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</si>
  <si>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</si>
  <si>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</si>
  <si>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</si>
  <si>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</si>
  <si>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</si>
  <si>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</si>
  <si>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</si>
  <si>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</si>
  <si>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</si>
  <si>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</si>
  <si>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</si>
  <si>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</si>
  <si>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</si>
  <si>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</si>
  <si>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</si>
  <si>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</si>
  <si>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</si>
  <si>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</si>
  <si>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</si>
  <si>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</si>
  <si>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</si>
  <si>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</si>
  <si>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</si>
  <si>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</si>
  <si>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</si>
  <si>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</si>
  <si>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</si>
  <si>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</si>
  <si>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</si>
  <si>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</si>
  <si>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</si>
  <si>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</si>
  <si>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</si>
  <si>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</si>
  <si>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</si>
  <si>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</si>
  <si>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</si>
  <si>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</si>
  <si>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</si>
  <si>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</si>
  <si>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</si>
  <si>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</si>
  <si>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</si>
  <si>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</si>
  <si>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</si>
  <si>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</si>
  <si>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</si>
  <si>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</si>
  <si>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</si>
  <si>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</si>
  <si>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</si>
  <si>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</si>
  <si>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</si>
  <si>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</si>
  <si>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</si>
  <si>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</si>
  <si>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</si>
  <si>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</si>
  <si>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</si>
  <si>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</si>
  <si>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</si>
  <si>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</si>
  <si>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</si>
  <si>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</si>
  <si>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</si>
  <si>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</si>
  <si>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</si>
  <si>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</si>
  <si>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</si>
  <si>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</si>
  <si>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>Съставил:……………………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</si>
  <si>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</si>
  <si>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</si>
  <si>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</si>
  <si>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</si>
  <si>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</si>
  <si>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</si>
  <si>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</si>
  <si>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</si>
  <si>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</si>
  <si>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</si>
  <si>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</si>
  <si>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</si>
  <si>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</si>
  <si>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</si>
  <si>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</si>
  <si>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</si>
  <si>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</si>
  <si>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</si>
  <si>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</si>
  <si>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</si>
  <si>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</si>
  <si>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</si>
  <si>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</si>
  <si>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</si>
  <si>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</si>
  <si>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</si>
  <si>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</si>
  <si>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</si>
  <si>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</si>
  <si>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</si>
  <si>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</si>
  <si>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</si>
  <si>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</si>
  <si>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</si>
  <si>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</si>
  <si>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</si>
  <si>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</si>
  <si>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</si>
  <si>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>Ръководител:…………………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</si>
  <si>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</si>
  <si>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</si>
  <si>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</si>
  <si>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</si>
  <si>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</si>
  <si>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</si>
  <si>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</si>
  <si>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</si>
  <si>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</si>
  <si>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</si>
  <si>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</si>
  <si>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</si>
  <si>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</si>
  <si>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</si>
  <si>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</si>
  <si>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</si>
  <si>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</si>
  <si>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</si>
  <si>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</si>
  <si>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</si>
  <si>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</si>
  <si>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</si>
  <si>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</si>
  <si>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</si>
  <si>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</si>
  <si>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</si>
  <si>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</si>
  <si>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</si>
  <si>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</si>
  <si>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</si>
  <si>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</si>
  <si>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</si>
  <si>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</si>
  <si>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</si>
  <si>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</si>
  <si>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</si>
  <si>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</si>
  <si>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</si>
  <si>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</si>
  <si>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</si>
  <si>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</si>
  <si>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</si>
  <si>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</si>
  <si>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</si>
  <si>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</si>
  <si>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</si>
  <si>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</si>
  <si>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</si>
  <si>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</si>
  <si>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</si>
  <si>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</si>
  <si>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</si>
  <si>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</si>
  <si>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</si>
  <si>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</si>
  <si>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</si>
  <si>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</si>
  <si>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</si>
  <si>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</si>
  <si>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</si>
  <si>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</si>
  <si>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</si>
  <si>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</si>
  <si>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</si>
  <si>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</si>
  <si>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</si>
  <si>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</si>
  <si>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</si>
  <si>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</si>
  <si>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</si>
  <si>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</si>
  <si>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</si>
  <si>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</si>
  <si>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</si>
  <si>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</si>
  <si>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</si>
  <si>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</si>
  <si>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</si>
  <si>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</si>
  <si>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</si>
  <si>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</si>
  <si>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</si>
  <si>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</si>
  <si>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</si>
  <si>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>Ръководител:……………</t>
  </si>
  <si>
    <t>Съставил:………………..</t>
  </si>
  <si>
    <t xml:space="preserve"> IV. Непокрита загуба към .</t>
  </si>
  <si>
    <t xml:space="preserve"> I. Непокрита загуба към  01.01.2010г.</t>
  </si>
  <si>
    <t xml:space="preserve">                                                          на "КАУЧУК"-АД  към 30.06.2014г.</t>
  </si>
  <si>
    <t xml:space="preserve">  2. Отрицателна репутация </t>
  </si>
  <si>
    <t>за периода  от 01.01.2014 до 30.06.2014</t>
  </si>
  <si>
    <t xml:space="preserve">                                                         Дата :30.06.2014г.</t>
  </si>
  <si>
    <t xml:space="preserve"> Дата :30.06.2014г.</t>
  </si>
  <si>
    <t xml:space="preserve">                                                                         на "КАУЧУК"АД за периода 01.01.2014г. -30.06.2014г.</t>
  </si>
  <si>
    <t>30.06.2014г.</t>
  </si>
  <si>
    <t xml:space="preserve">         на   КАУЧУК  АД         за периода     01.01.2014 до  30.06.2014г.</t>
  </si>
  <si>
    <t>на "КАУЧУК"-АД към 30.06.2014г.</t>
  </si>
  <si>
    <t>Дата: 30.06.2014г.</t>
  </si>
  <si>
    <t>Дата:30.06.2014г.</t>
  </si>
  <si>
    <t xml:space="preserve">                                     на "Каучук" АД към 30.06.2014г.</t>
  </si>
  <si>
    <t xml:space="preserve"> I. Неразпределена печалба към 01.01.2014г.</t>
  </si>
  <si>
    <t xml:space="preserve">                                                    на "КАУЧУК"АД към 30.06.2014г</t>
  </si>
  <si>
    <t xml:space="preserve"> IV. Неразпределена печалба към 30.06.2014г.</t>
  </si>
  <si>
    <t xml:space="preserve">  на "Каучук" АД към 30.06.2014г.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</si>
</sst>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36" xfId="0" applyFont="1" applyFill="1" applyBorder="1" applyAlignment="1">
      <alignment horizontal="left"/>
    </xf>
    <xf numFmtId="0" fontId="5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64">
      <selection activeCell="B45" sqref="B45"/>
    </sheetView>
  </sheetViews>
  <sheetFormatPr defaultColWidth="9.33203125" defaultRowHeight="12.75"/>
  <cols>
    <col min="1" max="1" width="51.66015625" style="0" customWidth="1"/>
    <col min="3" max="3" width="10.66015625" style="0" customWidth="1"/>
    <col min="4" max="4" width="1.83203125" style="0" customWidth="1"/>
    <col min="5" max="5" width="44.66015625" style="0" customWidth="1"/>
    <col min="6" max="6" width="11.5" style="0" bestFit="1" customWidth="1"/>
    <col min="7" max="7" width="11.5" style="0" customWidth="1"/>
  </cols>
  <sheetData>
    <row r="2" spans="2:6" ht="15.75">
      <c r="B2" s="91" t="s">
        <v>212</v>
      </c>
      <c r="C2" s="31"/>
      <c r="F2" s="92" t="s">
        <v>213</v>
      </c>
    </row>
    <row r="3" spans="1:8" ht="12.75">
      <c r="A3" s="134" t="s">
        <v>548</v>
      </c>
      <c r="B3" s="134"/>
      <c r="C3" s="134"/>
      <c r="D3" s="134"/>
      <c r="E3" s="134"/>
      <c r="F3" s="92"/>
      <c r="G3" s="92"/>
      <c r="H3" s="92"/>
    </row>
    <row r="4" spans="1:7" ht="12.75">
      <c r="A4" s="93" t="s">
        <v>214</v>
      </c>
      <c r="B4" s="94" t="s">
        <v>81</v>
      </c>
      <c r="C4" s="38"/>
      <c r="D4" s="20"/>
      <c r="E4" s="58" t="s">
        <v>215</v>
      </c>
      <c r="F4" s="94" t="s">
        <v>81</v>
      </c>
      <c r="G4" s="38"/>
    </row>
    <row r="5" spans="1:7" ht="12.75">
      <c r="A5" s="55" t="s">
        <v>216</v>
      </c>
      <c r="B5" s="84" t="s">
        <v>72</v>
      </c>
      <c r="C5" s="54" t="s">
        <v>73</v>
      </c>
      <c r="D5" s="20"/>
      <c r="E5" s="33" t="s">
        <v>216</v>
      </c>
      <c r="F5" s="84" t="s">
        <v>217</v>
      </c>
      <c r="G5" s="54" t="s">
        <v>73</v>
      </c>
    </row>
    <row r="6" spans="1:7" ht="12.75">
      <c r="A6" s="17"/>
      <c r="B6" s="84" t="s">
        <v>71</v>
      </c>
      <c r="C6" s="54" t="s">
        <v>71</v>
      </c>
      <c r="D6" s="95"/>
      <c r="E6" s="17"/>
      <c r="F6" s="84" t="s">
        <v>71</v>
      </c>
      <c r="G6" s="54" t="s">
        <v>71</v>
      </c>
    </row>
    <row r="7" spans="1:7" ht="12.75">
      <c r="A7" s="96" t="s">
        <v>218</v>
      </c>
      <c r="B7" s="3"/>
      <c r="C7" s="3"/>
      <c r="D7" s="97"/>
      <c r="E7" s="2" t="s">
        <v>219</v>
      </c>
      <c r="F7" s="3"/>
      <c r="G7" s="3"/>
    </row>
    <row r="8" spans="1:7" ht="12.75">
      <c r="A8" s="5" t="s">
        <v>220</v>
      </c>
      <c r="B8" s="3"/>
      <c r="C8" s="5"/>
      <c r="D8" s="97"/>
      <c r="E8" s="7" t="s">
        <v>221</v>
      </c>
      <c r="F8" s="3"/>
      <c r="G8" s="3"/>
    </row>
    <row r="9" spans="1:7" ht="12.75">
      <c r="A9" s="5" t="s">
        <v>222</v>
      </c>
      <c r="B9" s="3">
        <v>1644</v>
      </c>
      <c r="C9" s="3">
        <v>1644</v>
      </c>
      <c r="D9" s="97"/>
      <c r="E9" s="7" t="s">
        <v>223</v>
      </c>
      <c r="F9" s="3"/>
      <c r="G9" s="3"/>
    </row>
    <row r="10" spans="1:7" ht="12.75">
      <c r="A10" s="5" t="s">
        <v>224</v>
      </c>
      <c r="B10" s="3">
        <v>3533</v>
      </c>
      <c r="C10" s="3">
        <v>4032</v>
      </c>
      <c r="D10" s="97"/>
      <c r="E10" s="8" t="s">
        <v>225</v>
      </c>
      <c r="F10" s="3">
        <v>942</v>
      </c>
      <c r="G10" s="3">
        <v>942</v>
      </c>
    </row>
    <row r="11" spans="1:7" ht="12.75">
      <c r="A11" s="5" t="s">
        <v>226</v>
      </c>
      <c r="B11" s="3">
        <v>60</v>
      </c>
      <c r="C11" s="3">
        <v>88</v>
      </c>
      <c r="D11" s="97"/>
      <c r="E11" s="8" t="s">
        <v>227</v>
      </c>
      <c r="F11" s="3"/>
      <c r="G11" s="3"/>
    </row>
    <row r="12" spans="1:7" ht="12.75">
      <c r="A12" s="5" t="s">
        <v>228</v>
      </c>
      <c r="B12" s="3">
        <v>391</v>
      </c>
      <c r="C12" s="3">
        <v>437</v>
      </c>
      <c r="D12" s="97"/>
      <c r="E12" s="8" t="s">
        <v>229</v>
      </c>
      <c r="F12" s="3"/>
      <c r="G12" s="3"/>
    </row>
    <row r="13" spans="1:7" ht="12.75">
      <c r="A13" s="5" t="s">
        <v>230</v>
      </c>
      <c r="B13" s="3">
        <v>41</v>
      </c>
      <c r="C13" s="3">
        <v>70</v>
      </c>
      <c r="D13" s="97"/>
      <c r="E13" s="7" t="s">
        <v>24</v>
      </c>
      <c r="F13" s="2">
        <v>942</v>
      </c>
      <c r="G13" s="2">
        <v>942</v>
      </c>
    </row>
    <row r="14" spans="1:7" ht="12.75">
      <c r="A14" s="5" t="s">
        <v>231</v>
      </c>
      <c r="B14" s="3">
        <v>155</v>
      </c>
      <c r="C14" s="3">
        <v>186</v>
      </c>
      <c r="D14" s="97"/>
      <c r="E14" s="7" t="s">
        <v>232</v>
      </c>
      <c r="F14" s="3"/>
      <c r="G14" s="3"/>
    </row>
    <row r="15" spans="1:7" ht="12.75">
      <c r="A15" s="5" t="s">
        <v>233</v>
      </c>
      <c r="B15" s="3">
        <v>28</v>
      </c>
      <c r="C15" s="3">
        <v>15</v>
      </c>
      <c r="D15" s="97"/>
      <c r="E15" s="8" t="s">
        <v>234</v>
      </c>
      <c r="F15" s="3"/>
      <c r="G15" s="3"/>
    </row>
    <row r="16" spans="1:7" ht="12.75">
      <c r="A16" s="5" t="s">
        <v>235</v>
      </c>
      <c r="B16" s="3"/>
      <c r="C16" s="3">
        <v>17</v>
      </c>
      <c r="D16" s="97"/>
      <c r="E16" s="8" t="s">
        <v>236</v>
      </c>
      <c r="F16" s="3"/>
      <c r="G16" s="3"/>
    </row>
    <row r="17" spans="1:7" ht="12.75">
      <c r="A17" s="5" t="s">
        <v>237</v>
      </c>
      <c r="B17" s="3"/>
      <c r="C17" s="3"/>
      <c r="D17" s="97"/>
      <c r="E17" s="8" t="s">
        <v>238</v>
      </c>
      <c r="F17" s="3">
        <v>3780</v>
      </c>
      <c r="G17" s="3">
        <v>3780</v>
      </c>
    </row>
    <row r="18" spans="1:7" ht="12.75">
      <c r="A18" s="4" t="s">
        <v>24</v>
      </c>
      <c r="B18" s="2">
        <f>SUM(B9:B17)</f>
        <v>5852</v>
      </c>
      <c r="C18" s="2">
        <f>SUM(C9:C16)</f>
        <v>6489</v>
      </c>
      <c r="D18" s="97"/>
      <c r="E18" s="8" t="s">
        <v>239</v>
      </c>
      <c r="F18" s="3">
        <v>18010</v>
      </c>
      <c r="G18" s="3">
        <v>17579</v>
      </c>
    </row>
    <row r="19" spans="1:7" ht="12.75">
      <c r="A19" s="4" t="s">
        <v>240</v>
      </c>
      <c r="B19" s="3"/>
      <c r="C19" s="3"/>
      <c r="D19" s="97"/>
      <c r="E19" s="8" t="s">
        <v>241</v>
      </c>
      <c r="F19" s="3">
        <v>2184</v>
      </c>
      <c r="G19" s="3">
        <v>2184</v>
      </c>
    </row>
    <row r="20" spans="1:7" ht="12.75">
      <c r="A20" s="5" t="s">
        <v>242</v>
      </c>
      <c r="B20" s="3"/>
      <c r="C20" s="3"/>
      <c r="D20" s="97"/>
      <c r="E20" s="8" t="s">
        <v>243</v>
      </c>
      <c r="F20" s="3">
        <v>15826</v>
      </c>
      <c r="G20" s="3">
        <v>15395</v>
      </c>
    </row>
    <row r="21" spans="1:7" ht="12.75">
      <c r="A21" s="5" t="s">
        <v>244</v>
      </c>
      <c r="B21" s="3"/>
      <c r="C21" s="3"/>
      <c r="D21" s="97"/>
      <c r="E21" s="8" t="s">
        <v>245</v>
      </c>
      <c r="F21" s="3"/>
      <c r="G21" s="3"/>
    </row>
    <row r="22" spans="1:7" ht="12.75">
      <c r="A22" s="5" t="s">
        <v>246</v>
      </c>
      <c r="B22" s="3"/>
      <c r="C22" s="3"/>
      <c r="D22" s="97"/>
      <c r="E22" s="7" t="s">
        <v>44</v>
      </c>
      <c r="F22" s="2">
        <f>SUM(F17:F18)</f>
        <v>21790</v>
      </c>
      <c r="G22" s="2">
        <f>SUM(G17:G18)</f>
        <v>21359</v>
      </c>
    </row>
    <row r="23" spans="1:7" ht="12.75">
      <c r="A23" s="5" t="s">
        <v>247</v>
      </c>
      <c r="B23" s="3"/>
      <c r="C23" s="3"/>
      <c r="D23" s="97"/>
      <c r="E23" s="7" t="s">
        <v>248</v>
      </c>
      <c r="F23" s="2"/>
      <c r="G23" s="2"/>
    </row>
    <row r="24" spans="1:7" ht="12.75">
      <c r="A24" s="4" t="s">
        <v>44</v>
      </c>
      <c r="B24" s="2"/>
      <c r="C24" s="2"/>
      <c r="D24" s="97"/>
      <c r="E24" s="8" t="s">
        <v>249</v>
      </c>
      <c r="F24" s="2">
        <v>1573</v>
      </c>
      <c r="G24" s="2">
        <v>2763</v>
      </c>
    </row>
    <row r="25" spans="1:7" ht="12.75">
      <c r="A25" s="4" t="s">
        <v>250</v>
      </c>
      <c r="B25" s="2"/>
      <c r="C25" s="2"/>
      <c r="D25" s="97"/>
      <c r="E25" s="8" t="s">
        <v>251</v>
      </c>
      <c r="F25" s="2">
        <v>1573</v>
      </c>
      <c r="G25" s="2">
        <v>2763</v>
      </c>
    </row>
    <row r="26" spans="1:7" ht="12.75">
      <c r="A26" s="5" t="s">
        <v>252</v>
      </c>
      <c r="B26" s="2"/>
      <c r="C26" s="2"/>
      <c r="D26" s="97"/>
      <c r="E26" s="8" t="s">
        <v>253</v>
      </c>
      <c r="F26" s="3"/>
      <c r="G26" s="3"/>
    </row>
    <row r="27" spans="1:7" ht="12.75">
      <c r="A27" s="5" t="s">
        <v>254</v>
      </c>
      <c r="B27" s="3">
        <v>5</v>
      </c>
      <c r="C27" s="3">
        <v>5</v>
      </c>
      <c r="D27" s="97"/>
      <c r="E27" s="8" t="s">
        <v>255</v>
      </c>
      <c r="F27" s="3">
        <v>256</v>
      </c>
      <c r="G27" s="3"/>
    </row>
    <row r="28" spans="1:7" ht="12.75">
      <c r="A28" s="5"/>
      <c r="B28" s="3"/>
      <c r="C28" s="3"/>
      <c r="D28" s="97"/>
      <c r="E28" s="8" t="s">
        <v>256</v>
      </c>
      <c r="F28" s="3"/>
      <c r="G28" s="3"/>
    </row>
    <row r="29" spans="1:7" ht="12.75">
      <c r="A29" s="5"/>
      <c r="B29" s="3"/>
      <c r="C29" s="3"/>
      <c r="D29" s="97"/>
      <c r="E29" s="8" t="s">
        <v>257</v>
      </c>
      <c r="F29" s="3"/>
      <c r="G29" s="3"/>
    </row>
    <row r="30" spans="1:7" ht="12.75">
      <c r="A30" s="5" t="s">
        <v>258</v>
      </c>
      <c r="B30" s="3"/>
      <c r="C30" s="3"/>
      <c r="D30" s="97"/>
      <c r="E30" s="7" t="s">
        <v>45</v>
      </c>
      <c r="F30" s="2">
        <f>F24+F27</f>
        <v>1829</v>
      </c>
      <c r="G30" s="2">
        <v>2763</v>
      </c>
    </row>
    <row r="31" spans="1:7" ht="12.75">
      <c r="A31" s="5"/>
      <c r="B31" s="3"/>
      <c r="C31" s="3"/>
      <c r="D31" s="97"/>
      <c r="E31" s="7" t="s">
        <v>259</v>
      </c>
      <c r="F31" s="2"/>
      <c r="G31" s="2"/>
    </row>
    <row r="32" spans="1:7" ht="12.75">
      <c r="A32" s="5" t="s">
        <v>260</v>
      </c>
      <c r="B32" s="3"/>
      <c r="C32" s="3"/>
      <c r="D32" s="97"/>
      <c r="E32" s="7" t="s">
        <v>261</v>
      </c>
      <c r="F32" s="2">
        <f>F13+F22+F30</f>
        <v>24561</v>
      </c>
      <c r="G32" s="2">
        <f>G13+G22+G30</f>
        <v>25064</v>
      </c>
    </row>
    <row r="33" spans="1:7" ht="12.75">
      <c r="A33" s="5" t="s">
        <v>262</v>
      </c>
      <c r="B33" s="3"/>
      <c r="C33" s="3">
        <v>6</v>
      </c>
      <c r="D33" s="97"/>
      <c r="E33" s="7" t="s">
        <v>263</v>
      </c>
      <c r="F33" s="2"/>
      <c r="G33" s="2"/>
    </row>
    <row r="34" spans="1:7" ht="12.75">
      <c r="A34" s="5" t="s">
        <v>264</v>
      </c>
      <c r="B34" s="3"/>
      <c r="C34" s="3"/>
      <c r="D34" s="97"/>
      <c r="E34" s="7" t="s">
        <v>265</v>
      </c>
      <c r="F34" s="2"/>
      <c r="G34" s="2"/>
    </row>
    <row r="35" spans="1:7" ht="12.75">
      <c r="A35" s="5" t="s">
        <v>266</v>
      </c>
      <c r="B35" s="3"/>
      <c r="C35" s="3"/>
      <c r="D35" s="97"/>
      <c r="E35" s="8" t="s">
        <v>267</v>
      </c>
      <c r="F35" s="3"/>
      <c r="G35" s="3"/>
    </row>
    <row r="36" spans="1:7" ht="12.75">
      <c r="A36" s="93" t="s">
        <v>214</v>
      </c>
      <c r="B36" s="94" t="s">
        <v>81</v>
      </c>
      <c r="C36" s="38"/>
      <c r="D36" s="20"/>
      <c r="E36" s="58" t="s">
        <v>215</v>
      </c>
      <c r="F36" s="94" t="s">
        <v>81</v>
      </c>
      <c r="G36" s="94" t="s">
        <v>81</v>
      </c>
    </row>
    <row r="37" spans="1:8" ht="12.75">
      <c r="A37" s="55" t="s">
        <v>216</v>
      </c>
      <c r="B37" s="84" t="s">
        <v>217</v>
      </c>
      <c r="C37" s="54" t="s">
        <v>73</v>
      </c>
      <c r="D37" s="20"/>
      <c r="E37" s="33" t="s">
        <v>216</v>
      </c>
      <c r="F37" s="84" t="s">
        <v>217</v>
      </c>
      <c r="G37" s="84" t="s">
        <v>217</v>
      </c>
      <c r="H37" s="6"/>
    </row>
    <row r="38" spans="1:7" ht="12.75">
      <c r="A38" s="17"/>
      <c r="B38" s="84" t="s">
        <v>71</v>
      </c>
      <c r="C38" s="54" t="s">
        <v>71</v>
      </c>
      <c r="D38" s="95"/>
      <c r="E38" s="17"/>
      <c r="F38" s="84" t="s">
        <v>71</v>
      </c>
      <c r="G38" s="84" t="s">
        <v>71</v>
      </c>
    </row>
    <row r="39" spans="1:8" ht="12.75">
      <c r="A39" s="5" t="s">
        <v>268</v>
      </c>
      <c r="B39" s="3"/>
      <c r="C39" s="5"/>
      <c r="D39" s="97"/>
      <c r="E39" s="8" t="s">
        <v>269</v>
      </c>
      <c r="F39" s="2">
        <v>4976</v>
      </c>
      <c r="G39" s="2">
        <v>6312</v>
      </c>
      <c r="H39" s="6"/>
    </row>
    <row r="40" spans="1:7" ht="12.75">
      <c r="A40" s="5" t="s">
        <v>270</v>
      </c>
      <c r="B40" s="3"/>
      <c r="C40" s="3"/>
      <c r="D40" s="97"/>
      <c r="E40" s="8" t="s">
        <v>271</v>
      </c>
      <c r="F40" s="3"/>
      <c r="G40" s="3"/>
    </row>
    <row r="41" spans="1:7" ht="12.75">
      <c r="A41" s="5" t="s">
        <v>272</v>
      </c>
      <c r="B41" s="3"/>
      <c r="C41" s="3"/>
      <c r="D41" s="97"/>
      <c r="E41" s="8" t="s">
        <v>273</v>
      </c>
      <c r="F41" s="3"/>
      <c r="G41" s="3"/>
    </row>
    <row r="42" spans="1:7" ht="12.75">
      <c r="A42" s="5" t="s">
        <v>274</v>
      </c>
      <c r="B42" s="3"/>
      <c r="C42" s="3"/>
      <c r="D42" s="97"/>
      <c r="E42" s="8" t="s">
        <v>275</v>
      </c>
      <c r="F42" s="3"/>
      <c r="G42" s="3"/>
    </row>
    <row r="43" spans="1:7" ht="12.75">
      <c r="A43" s="5" t="s">
        <v>276</v>
      </c>
      <c r="B43" s="3">
        <v>25</v>
      </c>
      <c r="C43" s="3"/>
      <c r="D43" s="97"/>
      <c r="E43" s="8" t="s">
        <v>277</v>
      </c>
      <c r="F43" s="3"/>
      <c r="G43" s="3"/>
    </row>
    <row r="44" spans="1:7" ht="12.75">
      <c r="A44" s="4" t="s">
        <v>45</v>
      </c>
      <c r="B44" s="2">
        <v>30</v>
      </c>
      <c r="C44" s="2">
        <v>11</v>
      </c>
      <c r="D44" s="97"/>
      <c r="E44" s="8" t="s">
        <v>278</v>
      </c>
      <c r="F44" s="3"/>
      <c r="G44" s="3"/>
    </row>
    <row r="45" spans="1:7" ht="12.75">
      <c r="A45" s="4" t="s">
        <v>279</v>
      </c>
      <c r="B45" s="3"/>
      <c r="C45" s="3"/>
      <c r="D45" s="97"/>
      <c r="E45" s="7" t="s">
        <v>24</v>
      </c>
      <c r="F45" s="2">
        <f>SUM(F39:F44)</f>
        <v>4976</v>
      </c>
      <c r="G45">
        <v>6312</v>
      </c>
    </row>
    <row r="46" spans="1:7" ht="12.75">
      <c r="A46" s="5" t="s">
        <v>280</v>
      </c>
      <c r="B46" s="3"/>
      <c r="C46" s="3"/>
      <c r="D46" s="97"/>
      <c r="E46" s="7" t="s">
        <v>281</v>
      </c>
      <c r="F46" s="2"/>
      <c r="G46" s="2"/>
    </row>
    <row r="47" spans="1:7" ht="12.75">
      <c r="A47" s="5" t="s">
        <v>549</v>
      </c>
      <c r="B47" s="3"/>
      <c r="C47" s="3"/>
      <c r="D47" s="97"/>
      <c r="E47" s="7" t="s">
        <v>282</v>
      </c>
      <c r="F47" s="2"/>
      <c r="G47" s="2"/>
    </row>
    <row r="48" spans="1:7" ht="12.75">
      <c r="A48" s="4" t="s">
        <v>283</v>
      </c>
      <c r="B48" s="2"/>
      <c r="C48" s="2"/>
      <c r="D48" s="97"/>
      <c r="E48" s="7" t="s">
        <v>284</v>
      </c>
      <c r="F48" s="2">
        <f>F45+F46</f>
        <v>4976</v>
      </c>
      <c r="G48">
        <v>6312</v>
      </c>
    </row>
    <row r="49" spans="1:7" ht="12.75">
      <c r="A49" s="4" t="s">
        <v>285</v>
      </c>
      <c r="B49" s="3"/>
      <c r="C49" s="3"/>
      <c r="D49" s="97"/>
      <c r="E49" s="7" t="s">
        <v>286</v>
      </c>
      <c r="F49" s="2"/>
      <c r="G49" s="2"/>
    </row>
    <row r="50" spans="1:7" ht="12.75">
      <c r="A50" s="4" t="s">
        <v>261</v>
      </c>
      <c r="B50" s="2">
        <f>B18+B24+B44+B48</f>
        <v>5882</v>
      </c>
      <c r="C50" s="2">
        <v>6500</v>
      </c>
      <c r="D50" s="97"/>
      <c r="E50" s="8" t="s">
        <v>287</v>
      </c>
      <c r="F50" s="3"/>
      <c r="G50" s="3"/>
    </row>
    <row r="51" spans="1:7" ht="12.75">
      <c r="A51" s="4" t="s">
        <v>288</v>
      </c>
      <c r="B51" s="3"/>
      <c r="C51" s="3"/>
      <c r="D51" s="97"/>
      <c r="E51" s="8" t="s">
        <v>267</v>
      </c>
      <c r="F51" s="3"/>
      <c r="G51" s="3"/>
    </row>
    <row r="52" spans="1:7" ht="12.75">
      <c r="A52" s="4" t="s">
        <v>289</v>
      </c>
      <c r="B52" s="3"/>
      <c r="C52" s="3"/>
      <c r="D52" s="97"/>
      <c r="E52" s="8" t="s">
        <v>269</v>
      </c>
      <c r="F52" s="2"/>
      <c r="G52" s="2"/>
    </row>
    <row r="53" spans="1:7" ht="12.75">
      <c r="A53" s="5" t="s">
        <v>290</v>
      </c>
      <c r="B53" s="3">
        <v>4858</v>
      </c>
      <c r="C53" s="3">
        <v>5426</v>
      </c>
      <c r="D53" s="97"/>
      <c r="E53" s="8" t="s">
        <v>271</v>
      </c>
      <c r="F53" s="3"/>
      <c r="G53" s="3"/>
    </row>
    <row r="54" spans="1:7" ht="12.75">
      <c r="A54" s="5" t="s">
        <v>291</v>
      </c>
      <c r="B54" s="3">
        <v>2375</v>
      </c>
      <c r="C54" s="3">
        <v>3500</v>
      </c>
      <c r="D54" s="97"/>
      <c r="E54" s="8" t="s">
        <v>292</v>
      </c>
      <c r="F54" s="3">
        <v>4718</v>
      </c>
      <c r="G54" s="3">
        <v>5429</v>
      </c>
    </row>
    <row r="55" spans="1:7" ht="12.75">
      <c r="A55" s="5" t="s">
        <v>293</v>
      </c>
      <c r="B55" s="3"/>
      <c r="C55" s="3"/>
      <c r="D55" s="97"/>
      <c r="E55" s="8" t="s">
        <v>294</v>
      </c>
      <c r="F55" s="3"/>
      <c r="G55" s="3"/>
    </row>
    <row r="56" spans="1:7" ht="12.75">
      <c r="A56" s="5" t="s">
        <v>295</v>
      </c>
      <c r="B56" s="3"/>
      <c r="C56" s="3"/>
      <c r="D56" s="97"/>
      <c r="E56" s="8" t="s">
        <v>296</v>
      </c>
      <c r="F56" s="3">
        <v>90</v>
      </c>
      <c r="G56" s="3">
        <v>79</v>
      </c>
    </row>
    <row r="57" spans="1:7" ht="12.75">
      <c r="A57" s="5" t="s">
        <v>297</v>
      </c>
      <c r="B57" s="3"/>
      <c r="C57" s="3"/>
      <c r="D57" s="97"/>
      <c r="E57" s="8" t="s">
        <v>298</v>
      </c>
      <c r="F57" s="3">
        <v>48</v>
      </c>
      <c r="G57" s="3"/>
    </row>
    <row r="58" spans="1:7" ht="12.75">
      <c r="A58" s="5" t="s">
        <v>299</v>
      </c>
      <c r="B58" s="3">
        <v>1629</v>
      </c>
      <c r="C58" s="3">
        <v>1304</v>
      </c>
      <c r="D58" s="97"/>
      <c r="E58" s="8" t="s">
        <v>300</v>
      </c>
      <c r="F58" s="3">
        <v>155</v>
      </c>
      <c r="G58" s="3">
        <v>85</v>
      </c>
    </row>
    <row r="59" spans="1:7" ht="12.75">
      <c r="A59" s="5" t="s">
        <v>301</v>
      </c>
      <c r="B59" s="3"/>
      <c r="C59" s="3"/>
      <c r="D59" s="97"/>
      <c r="E59" s="8" t="s">
        <v>302</v>
      </c>
      <c r="F59" s="3">
        <v>82</v>
      </c>
      <c r="G59" s="3">
        <v>82</v>
      </c>
    </row>
    <row r="60" spans="1:7" ht="12.75">
      <c r="A60" s="4" t="s">
        <v>15</v>
      </c>
      <c r="B60" s="2">
        <f>SUM(B53:B58)</f>
        <v>8862</v>
      </c>
      <c r="C60" s="2">
        <f>SUM(C53:C58)</f>
        <v>10230</v>
      </c>
      <c r="D60" s="97"/>
      <c r="E60" s="8" t="s">
        <v>303</v>
      </c>
      <c r="F60" s="3">
        <v>1064</v>
      </c>
      <c r="G60" s="3"/>
    </row>
    <row r="61" spans="1:7" ht="12.75">
      <c r="A61" s="4" t="s">
        <v>304</v>
      </c>
      <c r="B61" s="3"/>
      <c r="C61" s="3"/>
      <c r="D61" s="97"/>
      <c r="E61" s="7" t="s">
        <v>24</v>
      </c>
      <c r="F61" s="2">
        <f>SUM(F54:F60)</f>
        <v>6157</v>
      </c>
      <c r="G61" s="2">
        <f>SUM(G53:G59)</f>
        <v>5675</v>
      </c>
    </row>
    <row r="62" spans="1:7" ht="12.75">
      <c r="A62" s="5" t="s">
        <v>305</v>
      </c>
      <c r="B62" s="3"/>
      <c r="C62" s="3">
        <v>3127</v>
      </c>
      <c r="D62" s="97"/>
      <c r="E62" s="7" t="s">
        <v>281</v>
      </c>
      <c r="F62" s="2"/>
      <c r="G62" s="2"/>
    </row>
    <row r="63" spans="1:7" ht="12.75">
      <c r="A63" s="5" t="s">
        <v>306</v>
      </c>
      <c r="B63" s="3">
        <v>7008</v>
      </c>
      <c r="C63" s="3">
        <v>12299</v>
      </c>
      <c r="D63" s="97"/>
      <c r="E63" s="7" t="s">
        <v>307</v>
      </c>
      <c r="F63" s="2"/>
      <c r="G63" s="2"/>
    </row>
    <row r="64" spans="1:7" ht="12.75">
      <c r="A64" s="5" t="s">
        <v>308</v>
      </c>
      <c r="B64" s="3">
        <v>1488</v>
      </c>
      <c r="C64" s="3">
        <v>1579</v>
      </c>
      <c r="D64" s="97"/>
      <c r="E64" s="7" t="s">
        <v>309</v>
      </c>
      <c r="F64" s="2">
        <f>F61+F62</f>
        <v>6157</v>
      </c>
      <c r="G64" s="2">
        <f>G61+G62</f>
        <v>5675</v>
      </c>
    </row>
    <row r="65" spans="1:7" ht="12.75">
      <c r="A65" s="3" t="s">
        <v>310</v>
      </c>
      <c r="B65" s="3"/>
      <c r="C65" s="3"/>
      <c r="D65" s="97"/>
      <c r="E65" s="8"/>
      <c r="F65" s="3"/>
      <c r="G65" s="3"/>
    </row>
    <row r="66" spans="1:7" ht="12.75">
      <c r="A66" s="3" t="s">
        <v>311</v>
      </c>
      <c r="B66" s="3">
        <v>23</v>
      </c>
      <c r="C66" s="3">
        <v>180</v>
      </c>
      <c r="D66" s="97"/>
      <c r="E66" s="8"/>
      <c r="F66" s="3"/>
      <c r="G66" s="3"/>
    </row>
    <row r="67" spans="1:7" ht="12.75">
      <c r="A67" s="3" t="s">
        <v>312</v>
      </c>
      <c r="B67" s="98">
        <v>5949</v>
      </c>
      <c r="C67" s="98">
        <v>2507</v>
      </c>
      <c r="D67" s="97"/>
      <c r="E67" s="8"/>
      <c r="F67" s="3"/>
      <c r="G67" s="3"/>
    </row>
    <row r="68" spans="1:7" ht="12.75">
      <c r="A68" s="2" t="s">
        <v>44</v>
      </c>
      <c r="B68" s="2">
        <f>SUM(B62:B67)</f>
        <v>14468</v>
      </c>
      <c r="C68" s="2">
        <f>SUM(C62:C67)</f>
        <v>19692</v>
      </c>
      <c r="D68" s="97"/>
      <c r="E68" s="8"/>
      <c r="F68" s="3"/>
      <c r="G68" s="3"/>
    </row>
    <row r="69" spans="1:7" ht="12.75">
      <c r="A69" s="16" t="s">
        <v>313</v>
      </c>
      <c r="B69" s="16"/>
      <c r="C69" s="16"/>
      <c r="D69" s="97"/>
      <c r="E69" s="24"/>
      <c r="F69" s="22"/>
      <c r="G69" s="22"/>
    </row>
    <row r="70" spans="1:7" ht="12.75">
      <c r="A70" s="3" t="s">
        <v>314</v>
      </c>
      <c r="B70" s="3"/>
      <c r="C70" s="3"/>
      <c r="D70" s="99"/>
      <c r="E70" s="3"/>
      <c r="F70" s="3"/>
      <c r="G70" s="3"/>
    </row>
    <row r="72" spans="1:8" ht="12.75">
      <c r="A72" s="93" t="s">
        <v>214</v>
      </c>
      <c r="B72" s="94" t="s">
        <v>81</v>
      </c>
      <c r="C72" s="38"/>
      <c r="D72" s="20"/>
      <c r="E72" s="58" t="s">
        <v>215</v>
      </c>
      <c r="F72" s="94" t="s">
        <v>81</v>
      </c>
      <c r="G72" s="94" t="s">
        <v>81</v>
      </c>
      <c r="H72" s="6"/>
    </row>
    <row r="73" spans="1:8" ht="12.75">
      <c r="A73" s="55" t="s">
        <v>216</v>
      </c>
      <c r="B73" s="84" t="s">
        <v>217</v>
      </c>
      <c r="C73" s="54" t="s">
        <v>73</v>
      </c>
      <c r="D73" s="20"/>
      <c r="E73" s="33" t="s">
        <v>216</v>
      </c>
      <c r="F73" s="84" t="s">
        <v>217</v>
      </c>
      <c r="G73" s="84" t="s">
        <v>217</v>
      </c>
      <c r="H73" s="6"/>
    </row>
    <row r="74" spans="1:8" ht="12.75">
      <c r="A74" s="17"/>
      <c r="B74" s="84" t="s">
        <v>71</v>
      </c>
      <c r="C74" s="54" t="s">
        <v>71</v>
      </c>
      <c r="D74" s="95"/>
      <c r="E74" s="17"/>
      <c r="F74" s="84" t="s">
        <v>71</v>
      </c>
      <c r="G74" s="84" t="s">
        <v>71</v>
      </c>
      <c r="H74" s="6"/>
    </row>
    <row r="75" spans="1:8" ht="12.75">
      <c r="A75" s="3" t="s">
        <v>315</v>
      </c>
      <c r="B75" s="3"/>
      <c r="C75" s="5"/>
      <c r="D75" s="97"/>
      <c r="E75" s="8"/>
      <c r="F75" s="3"/>
      <c r="G75" s="3"/>
      <c r="H75" s="6"/>
    </row>
    <row r="76" spans="1:7" ht="12.75">
      <c r="A76" s="3" t="s">
        <v>316</v>
      </c>
      <c r="B76" s="3"/>
      <c r="C76" s="3"/>
      <c r="D76" s="97"/>
      <c r="E76" s="8"/>
      <c r="F76" s="3"/>
      <c r="G76" s="3"/>
    </row>
    <row r="77" spans="1:7" ht="12.75">
      <c r="A77" s="3" t="s">
        <v>317</v>
      </c>
      <c r="B77" s="3"/>
      <c r="C77" s="3"/>
      <c r="D77" s="97"/>
      <c r="E77" s="8"/>
      <c r="F77" s="3"/>
      <c r="G77" s="3"/>
    </row>
    <row r="78" spans="1:7" ht="12.75">
      <c r="A78" s="3" t="s">
        <v>318</v>
      </c>
      <c r="B78" s="3"/>
      <c r="C78" s="3"/>
      <c r="D78" s="97"/>
      <c r="E78" s="8"/>
      <c r="F78" s="3"/>
      <c r="G78" s="3"/>
    </row>
    <row r="79" spans="1:7" ht="12.75">
      <c r="A79" s="2" t="s">
        <v>45</v>
      </c>
      <c r="B79" s="3"/>
      <c r="C79" s="3"/>
      <c r="D79" s="97"/>
      <c r="E79" s="8"/>
      <c r="F79" s="3"/>
      <c r="G79" s="3"/>
    </row>
    <row r="80" spans="1:7" ht="12.75">
      <c r="A80" s="2" t="s">
        <v>319</v>
      </c>
      <c r="B80" s="3"/>
      <c r="C80" s="3"/>
      <c r="D80" s="97"/>
      <c r="E80" s="8"/>
      <c r="F80" s="3"/>
      <c r="G80" s="3"/>
    </row>
    <row r="81" spans="1:7" ht="12.75">
      <c r="A81" s="3" t="s">
        <v>320</v>
      </c>
      <c r="B81" s="3">
        <v>10</v>
      </c>
      <c r="C81" s="3">
        <v>15</v>
      </c>
      <c r="D81" s="97"/>
      <c r="E81" s="8"/>
      <c r="F81" s="3"/>
      <c r="G81" s="3"/>
    </row>
    <row r="82" spans="1:7" ht="12.75">
      <c r="A82" s="3" t="s">
        <v>321</v>
      </c>
      <c r="B82" s="3">
        <v>5921</v>
      </c>
      <c r="C82" s="3">
        <v>491</v>
      </c>
      <c r="D82" s="97"/>
      <c r="E82" s="8"/>
      <c r="F82" s="3"/>
      <c r="G82" s="3"/>
    </row>
    <row r="83" spans="1:7" ht="12.75">
      <c r="A83" s="3" t="s">
        <v>322</v>
      </c>
      <c r="B83" s="3">
        <v>538</v>
      </c>
      <c r="C83" s="3">
        <v>109</v>
      </c>
      <c r="D83" s="97"/>
      <c r="E83" s="8"/>
      <c r="F83" s="3"/>
      <c r="G83" s="3"/>
    </row>
    <row r="84" spans="1:7" ht="12.75">
      <c r="A84" s="3" t="s">
        <v>323</v>
      </c>
      <c r="B84" s="3"/>
      <c r="C84" s="3"/>
      <c r="D84" s="97"/>
      <c r="E84" s="8"/>
      <c r="F84" s="3"/>
      <c r="G84" s="3"/>
    </row>
    <row r="85" spans="1:7" ht="12.75">
      <c r="A85" s="2" t="s">
        <v>283</v>
      </c>
      <c r="B85" s="2">
        <f>SUM(B81:B84)</f>
        <v>6469</v>
      </c>
      <c r="C85" s="2">
        <f>SUM(C81:C84)</f>
        <v>615</v>
      </c>
      <c r="D85" s="97"/>
      <c r="E85" s="8"/>
      <c r="F85" s="3"/>
      <c r="G85" s="3"/>
    </row>
    <row r="86" spans="1:7" ht="12.75">
      <c r="A86" s="2" t="s">
        <v>285</v>
      </c>
      <c r="B86" s="2">
        <v>13</v>
      </c>
      <c r="C86" s="2">
        <v>14</v>
      </c>
      <c r="D86" s="97"/>
      <c r="E86" s="8"/>
      <c r="F86" s="3"/>
      <c r="G86" s="3"/>
    </row>
    <row r="87" spans="1:7" ht="12.75">
      <c r="A87" s="2" t="s">
        <v>324</v>
      </c>
      <c r="B87" s="2">
        <f>B60+B68+B79+B85+B86</f>
        <v>29812</v>
      </c>
      <c r="C87" s="2">
        <f>C60+C68+C85+C86</f>
        <v>30551</v>
      </c>
      <c r="D87" s="97"/>
      <c r="E87" s="8"/>
      <c r="F87" s="3"/>
      <c r="G87" s="3"/>
    </row>
    <row r="88" spans="1:7" ht="12.75">
      <c r="A88" s="2"/>
      <c r="B88" s="2"/>
      <c r="C88" s="2"/>
      <c r="D88" s="97"/>
      <c r="E88" s="8"/>
      <c r="F88" s="3"/>
      <c r="G88" s="3"/>
    </row>
    <row r="89" spans="1:7" ht="12.75">
      <c r="A89" s="2" t="s">
        <v>325</v>
      </c>
      <c r="B89" s="2">
        <f>B50+B87</f>
        <v>35694</v>
      </c>
      <c r="C89" s="2">
        <f>C50+C87</f>
        <v>37051</v>
      </c>
      <c r="D89" s="97"/>
      <c r="E89" s="7" t="s">
        <v>326</v>
      </c>
      <c r="F89" s="2">
        <f>F32+F48+F64</f>
        <v>35694</v>
      </c>
      <c r="G89" s="2">
        <f>G32+G48+G64</f>
        <v>37051</v>
      </c>
    </row>
    <row r="90" spans="1:7" ht="12.75">
      <c r="A90" s="2" t="s">
        <v>327</v>
      </c>
      <c r="B90" s="2"/>
      <c r="C90" s="2"/>
      <c r="D90" s="97"/>
      <c r="E90" s="15" t="s">
        <v>328</v>
      </c>
      <c r="F90" s="2"/>
      <c r="G90" s="2"/>
    </row>
    <row r="91" spans="3:5" ht="12.75">
      <c r="C91" s="26"/>
      <c r="D91" s="39"/>
      <c r="E91" s="26"/>
    </row>
    <row r="92" spans="3:7" ht="12.75">
      <c r="C92" s="6"/>
      <c r="D92" s="39"/>
      <c r="E92" s="6"/>
      <c r="F92" s="51"/>
      <c r="G92" s="51"/>
    </row>
    <row r="93" spans="3:7" ht="12.75">
      <c r="C93" s="6"/>
      <c r="D93" s="39"/>
      <c r="E93" s="9" t="s">
        <v>329</v>
      </c>
      <c r="F93" s="100">
        <v>41820</v>
      </c>
      <c r="G93" s="1"/>
    </row>
    <row r="94" spans="3:7" ht="12.75">
      <c r="C94" s="6"/>
      <c r="D94" s="39"/>
      <c r="E94" s="9"/>
      <c r="F94" s="51"/>
      <c r="G94" s="51"/>
    </row>
    <row r="95" spans="3:7" ht="12.75">
      <c r="C95" s="6"/>
      <c r="D95" s="39"/>
      <c r="E95" s="9" t="s">
        <v>77</v>
      </c>
      <c r="F95" s="1"/>
      <c r="G95" s="1"/>
    </row>
    <row r="96" spans="3:8" ht="12.75">
      <c r="C96" s="6"/>
      <c r="D96" s="39"/>
      <c r="E96" s="9"/>
      <c r="F96" s="51"/>
      <c r="G96" s="51"/>
      <c r="H96" s="28"/>
    </row>
    <row r="97" spans="3:7" ht="12.75">
      <c r="C97" s="6"/>
      <c r="D97" s="39"/>
      <c r="E97" s="9" t="s">
        <v>78</v>
      </c>
      <c r="F97" s="1"/>
      <c r="G97" s="1"/>
    </row>
    <row r="98" spans="3:8" ht="12.75">
      <c r="C98" s="6"/>
      <c r="D98" s="39"/>
      <c r="E98" s="6"/>
      <c r="F98" s="1"/>
      <c r="G98" s="1"/>
      <c r="H98" s="28"/>
    </row>
    <row r="99" spans="3:7" ht="12.75">
      <c r="C99" s="6"/>
      <c r="D99" s="39"/>
      <c r="E99" s="6"/>
      <c r="F99" s="1"/>
      <c r="G99" s="1"/>
    </row>
    <row r="100" spans="3:8" ht="12.75">
      <c r="C100" s="6"/>
      <c r="D100" s="39"/>
      <c r="E100" s="6"/>
      <c r="F100" s="1"/>
      <c r="G100" s="1"/>
      <c r="H100" s="28"/>
    </row>
    <row r="101" spans="3:7" ht="12.75">
      <c r="C101" s="6"/>
      <c r="D101" s="39"/>
      <c r="E101" s="6"/>
      <c r="F101" s="1"/>
      <c r="G101" s="1"/>
    </row>
  </sheetData>
  <sheetProtection/>
  <mergeCells count="1">
    <mergeCell ref="A3:E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64">
      <selection activeCell="E73" sqref="E73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0" customWidth="1"/>
    <col min="4" max="4" width="2.33203125" style="0" customWidth="1"/>
    <col min="5" max="5" width="47.83203125" style="0" customWidth="1"/>
    <col min="6" max="6" width="9" style="0" customWidth="1"/>
    <col min="7" max="7" width="10.5" style="0" customWidth="1"/>
  </cols>
  <sheetData>
    <row r="1" spans="1:7" s="6" customFormat="1" ht="12.75">
      <c r="A1"/>
      <c r="B1"/>
      <c r="C1"/>
      <c r="D1"/>
      <c r="E1"/>
      <c r="F1"/>
      <c r="G1" s="28" t="s">
        <v>75</v>
      </c>
    </row>
    <row r="2" spans="1:7" s="6" customFormat="1" ht="12.75">
      <c r="A2"/>
      <c r="B2"/>
      <c r="C2"/>
      <c r="D2" s="39"/>
      <c r="E2"/>
      <c r="F2"/>
      <c r="G2" s="28" t="s">
        <v>74</v>
      </c>
    </row>
    <row r="3" spans="1:7" s="6" customFormat="1" ht="12.75">
      <c r="A3"/>
      <c r="B3"/>
      <c r="C3"/>
      <c r="D3"/>
      <c r="E3" s="29" t="s">
        <v>97</v>
      </c>
      <c r="F3" s="30"/>
      <c r="G3" s="30">
        <v>822105378</v>
      </c>
    </row>
    <row r="4" spans="1:7" s="6" customFormat="1" ht="15.75">
      <c r="A4"/>
      <c r="B4"/>
      <c r="C4" s="31" t="s">
        <v>76</v>
      </c>
      <c r="D4"/>
      <c r="E4"/>
      <c r="F4"/>
      <c r="G4"/>
    </row>
    <row r="5" spans="1:7" s="6" customFormat="1" ht="12.75">
      <c r="A5"/>
      <c r="B5" s="1" t="s">
        <v>98</v>
      </c>
      <c r="C5" s="1"/>
      <c r="D5" s="1"/>
      <c r="E5" s="1" t="s">
        <v>550</v>
      </c>
      <c r="F5"/>
      <c r="G5"/>
    </row>
    <row r="6" spans="1:7" s="6" customFormat="1" ht="12.75">
      <c r="A6"/>
      <c r="B6"/>
      <c r="C6"/>
      <c r="D6"/>
      <c r="E6"/>
      <c r="F6"/>
      <c r="G6"/>
    </row>
    <row r="7" spans="1:7" s="6" customFormat="1" ht="12.75">
      <c r="A7" s="41" t="s">
        <v>79</v>
      </c>
      <c r="B7" s="37"/>
      <c r="C7" s="38"/>
      <c r="D7"/>
      <c r="E7" s="40" t="s">
        <v>80</v>
      </c>
      <c r="F7" s="37"/>
      <c r="G7" s="38"/>
    </row>
    <row r="8" spans="1:7" s="6" customFormat="1" ht="12.75">
      <c r="A8" s="42"/>
      <c r="B8" s="41" t="s">
        <v>81</v>
      </c>
      <c r="C8" s="38"/>
      <c r="D8"/>
      <c r="E8" s="43"/>
      <c r="F8" s="41" t="s">
        <v>81</v>
      </c>
      <c r="G8" s="38"/>
    </row>
    <row r="9" spans="1:7" s="6" customFormat="1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s="6" customFormat="1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s="6" customFormat="1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s="6" customFormat="1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s="6" customFormat="1" ht="12.75">
      <c r="A13" s="3" t="s">
        <v>6</v>
      </c>
      <c r="B13" s="3">
        <v>10578</v>
      </c>
      <c r="C13" s="3">
        <v>9371</v>
      </c>
      <c r="D13" s="11"/>
      <c r="E13" s="8" t="s">
        <v>7</v>
      </c>
      <c r="F13" s="3">
        <v>14450</v>
      </c>
      <c r="G13" s="3">
        <v>12513</v>
      </c>
    </row>
    <row r="14" spans="1:7" s="6" customFormat="1" ht="12.75">
      <c r="A14" s="3" t="s">
        <v>8</v>
      </c>
      <c r="B14" s="3">
        <v>552</v>
      </c>
      <c r="C14" s="3">
        <v>296</v>
      </c>
      <c r="D14" s="11"/>
      <c r="E14" s="8" t="s">
        <v>9</v>
      </c>
      <c r="F14" s="3"/>
      <c r="G14" s="3"/>
    </row>
    <row r="15" spans="1:7" s="6" customFormat="1" ht="12.75">
      <c r="A15" s="3" t="s">
        <v>10</v>
      </c>
      <c r="B15" s="3">
        <v>305</v>
      </c>
      <c r="C15" s="3">
        <v>360</v>
      </c>
      <c r="D15" s="11"/>
      <c r="E15" s="8" t="s">
        <v>11</v>
      </c>
      <c r="F15" s="3"/>
      <c r="G15" s="3">
        <v>15</v>
      </c>
    </row>
    <row r="16" spans="1:7" s="6" customFormat="1" ht="12.75">
      <c r="A16" s="3" t="s">
        <v>12</v>
      </c>
      <c r="B16" s="3">
        <v>829</v>
      </c>
      <c r="C16" s="3">
        <v>795</v>
      </c>
      <c r="D16" s="11"/>
      <c r="E16" s="8" t="s">
        <v>13</v>
      </c>
      <c r="F16" s="3">
        <v>80</v>
      </c>
      <c r="G16" s="3">
        <v>49</v>
      </c>
    </row>
    <row r="17" spans="1:7" s="6" customFormat="1" ht="12.75">
      <c r="A17" s="3" t="s">
        <v>14</v>
      </c>
      <c r="B17" s="3">
        <v>141</v>
      </c>
      <c r="C17" s="3">
        <v>136</v>
      </c>
      <c r="D17" s="11"/>
      <c r="E17" s="7" t="s">
        <v>15</v>
      </c>
      <c r="F17" s="2">
        <f>SUM(F13:F16)</f>
        <v>14530</v>
      </c>
      <c r="G17" s="2">
        <f>SUM(G13:G16)</f>
        <v>12577</v>
      </c>
    </row>
    <row r="18" spans="1:7" s="6" customFormat="1" ht="12.75">
      <c r="A18" s="3" t="s">
        <v>16</v>
      </c>
      <c r="B18" s="3">
        <v>525</v>
      </c>
      <c r="C18" s="3">
        <v>342</v>
      </c>
      <c r="D18" s="11"/>
      <c r="E18" s="7" t="s">
        <v>17</v>
      </c>
      <c r="F18" s="2"/>
      <c r="G18" s="2"/>
    </row>
    <row r="19" spans="1:7" s="6" customFormat="1" ht="12.75">
      <c r="A19" s="3" t="s">
        <v>18</v>
      </c>
      <c r="B19" s="132"/>
      <c r="C19" s="132"/>
      <c r="D19" s="11"/>
      <c r="E19" s="7" t="s">
        <v>19</v>
      </c>
      <c r="F19" s="2"/>
      <c r="G19" s="2"/>
    </row>
    <row r="20" spans="1:7" s="6" customFormat="1" ht="12.75">
      <c r="A20" s="3" t="s">
        <v>20</v>
      </c>
      <c r="B20" s="3"/>
      <c r="C20" s="3"/>
      <c r="D20" s="11"/>
      <c r="E20" s="7" t="s">
        <v>21</v>
      </c>
      <c r="F20" s="2"/>
      <c r="G20" s="2"/>
    </row>
    <row r="21" spans="1:7" s="6" customFormat="1" ht="12.75">
      <c r="A21" s="3" t="s">
        <v>22</v>
      </c>
      <c r="B21" s="3"/>
      <c r="C21" s="3"/>
      <c r="D21" s="11"/>
      <c r="E21" s="8" t="s">
        <v>23</v>
      </c>
      <c r="F21" s="3">
        <v>1</v>
      </c>
      <c r="G21" s="3">
        <v>3</v>
      </c>
    </row>
    <row r="22" spans="1:7" s="6" customFormat="1" ht="12.75">
      <c r="A22" s="2" t="s">
        <v>24</v>
      </c>
      <c r="B22" s="2">
        <f>SUM(B13:B21)</f>
        <v>12930</v>
      </c>
      <c r="C22" s="2">
        <f>SUM(C13:C21)</f>
        <v>11300</v>
      </c>
      <c r="D22" s="11"/>
      <c r="E22" s="8" t="s">
        <v>25</v>
      </c>
      <c r="F22" s="3"/>
      <c r="G22" s="3"/>
    </row>
    <row r="23" spans="1:7" s="6" customFormat="1" ht="12.75">
      <c r="A23" s="2" t="s">
        <v>26</v>
      </c>
      <c r="B23" s="2"/>
      <c r="C23" s="2"/>
      <c r="D23" s="11"/>
      <c r="E23" s="8" t="s">
        <v>27</v>
      </c>
      <c r="F23" s="3"/>
      <c r="G23" s="3"/>
    </row>
    <row r="24" spans="1:7" s="6" customFormat="1" ht="12.75">
      <c r="A24" s="3" t="s">
        <v>28</v>
      </c>
      <c r="B24" s="3">
        <v>47</v>
      </c>
      <c r="C24" s="3"/>
      <c r="D24" s="11"/>
      <c r="E24" s="8" t="s">
        <v>29</v>
      </c>
      <c r="F24" s="3"/>
      <c r="G24" s="3"/>
    </row>
    <row r="25" spans="1:7" s="6" customFormat="1" ht="12.75">
      <c r="A25" s="3" t="s">
        <v>30</v>
      </c>
      <c r="B25" s="3"/>
      <c r="C25" s="3"/>
      <c r="D25" s="11"/>
      <c r="E25" s="8" t="s">
        <v>31</v>
      </c>
      <c r="F25" s="3"/>
      <c r="G25" s="3"/>
    </row>
    <row r="26" spans="1:7" s="6" customFormat="1" ht="12.75">
      <c r="A26" s="3" t="s">
        <v>32</v>
      </c>
      <c r="B26" s="3"/>
      <c r="C26" s="3"/>
      <c r="D26" s="11"/>
      <c r="E26" s="8" t="s">
        <v>33</v>
      </c>
      <c r="F26" s="3"/>
      <c r="G26" s="3"/>
    </row>
    <row r="27" spans="1:7" s="6" customFormat="1" ht="12.75">
      <c r="A27" s="3" t="s">
        <v>34</v>
      </c>
      <c r="B27" s="49"/>
      <c r="C27" s="49"/>
      <c r="D27" s="11"/>
      <c r="E27" s="8" t="s">
        <v>35</v>
      </c>
      <c r="F27" s="3"/>
      <c r="G27" s="3"/>
    </row>
    <row r="28" spans="1:7" s="6" customFormat="1" ht="12.75">
      <c r="A28" s="3" t="s">
        <v>36</v>
      </c>
      <c r="D28" s="11"/>
      <c r="E28" s="8" t="s">
        <v>37</v>
      </c>
      <c r="F28" s="3">
        <v>9</v>
      </c>
      <c r="G28" s="3">
        <v>14</v>
      </c>
    </row>
    <row r="29" spans="1:7" s="6" customFormat="1" ht="12.75">
      <c r="A29" s="3" t="s">
        <v>38</v>
      </c>
      <c r="B29" s="3">
        <v>1088</v>
      </c>
      <c r="C29" s="3">
        <v>672</v>
      </c>
      <c r="D29" s="11"/>
      <c r="E29" s="8" t="s">
        <v>39</v>
      </c>
      <c r="F29" s="3"/>
      <c r="G29" s="3"/>
    </row>
    <row r="30" spans="1:7" s="6" customFormat="1" ht="12.75">
      <c r="A30" s="3" t="s">
        <v>40</v>
      </c>
      <c r="B30" s="3"/>
      <c r="C30" s="3"/>
      <c r="D30" s="11"/>
      <c r="E30" s="8" t="s">
        <v>41</v>
      </c>
      <c r="F30" s="3"/>
      <c r="G30" s="3"/>
    </row>
    <row r="31" spans="1:7" s="6" customFormat="1" ht="12.75">
      <c r="A31" s="3" t="s">
        <v>42</v>
      </c>
      <c r="D31" s="11"/>
      <c r="E31" s="8" t="s">
        <v>43</v>
      </c>
      <c r="F31" s="3"/>
      <c r="G31" s="3"/>
    </row>
    <row r="32" spans="1:7" s="6" customFormat="1" ht="12.75">
      <c r="A32" s="2" t="s">
        <v>44</v>
      </c>
      <c r="B32" s="2">
        <f>SUM(B24:B31)</f>
        <v>1135</v>
      </c>
      <c r="C32" s="2">
        <f>SUM(C24:C31)</f>
        <v>672</v>
      </c>
      <c r="D32" s="10"/>
      <c r="E32" s="7" t="s">
        <v>45</v>
      </c>
      <c r="F32" s="2">
        <f>SUM(F21:F30)</f>
        <v>10</v>
      </c>
      <c r="G32" s="2">
        <f>SUM(G21:G30)</f>
        <v>17</v>
      </c>
    </row>
    <row r="33" spans="1:7" s="6" customFormat="1" ht="12.75">
      <c r="A33" s="2" t="s">
        <v>46</v>
      </c>
      <c r="B33" s="3"/>
      <c r="C33" s="3"/>
      <c r="D33" s="11"/>
      <c r="E33" s="8"/>
      <c r="F33" s="3"/>
      <c r="G33" s="3"/>
    </row>
    <row r="34" spans="1:7" s="6" customFormat="1" ht="12.75">
      <c r="A34" s="22" t="s">
        <v>47</v>
      </c>
      <c r="B34" s="22">
        <v>135</v>
      </c>
      <c r="C34" s="22">
        <v>232</v>
      </c>
      <c r="D34" s="11"/>
      <c r="E34" s="24"/>
      <c r="F34" s="22"/>
      <c r="G34" s="3"/>
    </row>
    <row r="35" spans="1:7" s="6" customFormat="1" ht="12.75">
      <c r="A35" s="3" t="s">
        <v>48</v>
      </c>
      <c r="B35" s="3"/>
      <c r="C35" s="3"/>
      <c r="E35" s="3"/>
      <c r="F35" s="3"/>
      <c r="G35" s="3"/>
    </row>
    <row r="36" spans="5:7" s="6" customFormat="1" ht="12.75">
      <c r="E36"/>
      <c r="F36"/>
      <c r="G36" s="28" t="s">
        <v>96</v>
      </c>
    </row>
    <row r="37" spans="4:7" s="6" customFormat="1" ht="12.75">
      <c r="D37"/>
      <c r="E37"/>
      <c r="F37"/>
      <c r="G37" s="28" t="s">
        <v>74</v>
      </c>
    </row>
    <row r="38" spans="5:7" s="6" customFormat="1" ht="12.75">
      <c r="E38" s="29" t="s">
        <v>97</v>
      </c>
      <c r="F38" s="30"/>
      <c r="G38" s="30"/>
    </row>
    <row r="39" spans="1:7" s="6" customFormat="1" ht="12.75">
      <c r="A39" s="41" t="s">
        <v>79</v>
      </c>
      <c r="B39" s="37"/>
      <c r="C39" s="38"/>
      <c r="D39"/>
      <c r="E39" s="40" t="s">
        <v>80</v>
      </c>
      <c r="F39" s="37"/>
      <c r="G39" s="38"/>
    </row>
    <row r="40" spans="1:7" s="6" customFormat="1" ht="12.75">
      <c r="A40" s="42"/>
      <c r="B40" s="41" t="s">
        <v>81</v>
      </c>
      <c r="C40" s="38"/>
      <c r="D40"/>
      <c r="E40" s="43"/>
      <c r="F40" s="41" t="s">
        <v>81</v>
      </c>
      <c r="G40" s="38"/>
    </row>
    <row r="41" spans="1:7" s="6" customFormat="1" ht="12.75">
      <c r="A41" s="33" t="s">
        <v>0</v>
      </c>
      <c r="B41" s="34" t="s">
        <v>72</v>
      </c>
      <c r="C41" s="35" t="s">
        <v>73</v>
      </c>
      <c r="D41" s="20"/>
      <c r="E41" s="36" t="s">
        <v>1</v>
      </c>
      <c r="F41" s="34" t="s">
        <v>72</v>
      </c>
      <c r="G41" s="35" t="s">
        <v>73</v>
      </c>
    </row>
    <row r="42" spans="1:7" s="6" customFormat="1" ht="12.75">
      <c r="A42" s="17"/>
      <c r="B42" s="32" t="s">
        <v>71</v>
      </c>
      <c r="C42" s="18" t="s">
        <v>71</v>
      </c>
      <c r="D42" s="21"/>
      <c r="E42" s="19"/>
      <c r="F42" s="32" t="s">
        <v>71</v>
      </c>
      <c r="G42" s="18" t="s">
        <v>71</v>
      </c>
    </row>
    <row r="43" spans="1:7" s="6" customFormat="1" ht="12.75">
      <c r="A43" s="12" t="s">
        <v>49</v>
      </c>
      <c r="B43" s="12"/>
      <c r="C43" s="13"/>
      <c r="D43" s="11"/>
      <c r="E43" s="25"/>
      <c r="F43" s="12"/>
      <c r="G43" s="3"/>
    </row>
    <row r="44" spans="1:7" s="6" customFormat="1" ht="12.75">
      <c r="A44" s="3" t="s">
        <v>50</v>
      </c>
      <c r="B44" s="3"/>
      <c r="C44" s="5"/>
      <c r="D44" s="11"/>
      <c r="E44" s="8"/>
      <c r="F44" s="3"/>
      <c r="G44" s="3"/>
    </row>
    <row r="45" spans="1:7" s="6" customFormat="1" ht="12.75">
      <c r="A45" s="3" t="s">
        <v>51</v>
      </c>
      <c r="B45" s="3">
        <v>52</v>
      </c>
      <c r="C45" s="3">
        <v>27</v>
      </c>
      <c r="D45" s="11"/>
      <c r="E45" s="8"/>
      <c r="F45" s="3"/>
      <c r="G45" s="3"/>
    </row>
    <row r="46" spans="1:7" s="6" customFormat="1" ht="12.75">
      <c r="A46" s="3" t="s">
        <v>52</v>
      </c>
      <c r="B46" s="3"/>
      <c r="C46" s="3"/>
      <c r="D46" s="11"/>
      <c r="E46" s="8" t="s">
        <v>31</v>
      </c>
      <c r="F46" s="3"/>
      <c r="G46" s="3"/>
    </row>
    <row r="47" spans="1:7" s="6" customFormat="1" ht="12.75">
      <c r="A47" s="3" t="s">
        <v>53</v>
      </c>
      <c r="B47" s="3">
        <v>47</v>
      </c>
      <c r="C47" s="3">
        <v>72</v>
      </c>
      <c r="D47" s="11"/>
      <c r="E47" s="8"/>
      <c r="F47" s="3"/>
      <c r="G47" s="3"/>
    </row>
    <row r="48" spans="1:7" s="6" customFormat="1" ht="12.75">
      <c r="A48" s="2" t="s">
        <v>45</v>
      </c>
      <c r="B48" s="2">
        <f>B34+B43+B45+B47</f>
        <v>234</v>
      </c>
      <c r="C48" s="2">
        <f>C34+C43+C45+C47</f>
        <v>331</v>
      </c>
      <c r="D48" s="11"/>
      <c r="E48" s="8"/>
      <c r="F48" s="3"/>
      <c r="G48" s="3"/>
    </row>
    <row r="49" spans="1:7" s="6" customFormat="1" ht="12.75">
      <c r="A49" s="2" t="s">
        <v>54</v>
      </c>
      <c r="B49" s="2">
        <f>B22+B32+B48</f>
        <v>14299</v>
      </c>
      <c r="C49" s="2">
        <f>C22+C32+C48</f>
        <v>12303</v>
      </c>
      <c r="D49" s="11"/>
      <c r="E49" s="7" t="s">
        <v>55</v>
      </c>
      <c r="F49" s="16">
        <f>F17+F18+F32</f>
        <v>14540</v>
      </c>
      <c r="G49" s="16">
        <f>G17+G18+G32</f>
        <v>12594</v>
      </c>
    </row>
    <row r="50" spans="1:7" s="6" customFormat="1" ht="12.75">
      <c r="A50" s="2" t="s">
        <v>56</v>
      </c>
      <c r="B50" s="2"/>
      <c r="C50" s="2"/>
      <c r="D50" s="11"/>
      <c r="E50" s="7" t="s">
        <v>57</v>
      </c>
      <c r="F50" s="2"/>
      <c r="G50" s="2"/>
    </row>
    <row r="51" spans="1:7" s="6" customFormat="1" ht="12.75">
      <c r="A51" s="2" t="s">
        <v>58</v>
      </c>
      <c r="B51" s="2"/>
      <c r="C51" s="2"/>
      <c r="D51" s="11"/>
      <c r="E51" s="7" t="s">
        <v>59</v>
      </c>
      <c r="F51" s="2">
        <v>15</v>
      </c>
      <c r="G51" s="2"/>
    </row>
    <row r="52" spans="1:7" s="6" customFormat="1" ht="12.75">
      <c r="A52" s="2" t="s">
        <v>60</v>
      </c>
      <c r="B52" s="2">
        <f>B49+B51</f>
        <v>14299</v>
      </c>
      <c r="C52" s="2">
        <f>C49+C51</f>
        <v>12303</v>
      </c>
      <c r="D52" s="11"/>
      <c r="E52" s="7" t="s">
        <v>61</v>
      </c>
      <c r="F52" s="16">
        <f>F49+F51</f>
        <v>14555</v>
      </c>
      <c r="G52" s="16">
        <f>G49+G51</f>
        <v>12594</v>
      </c>
    </row>
    <row r="53" spans="1:7" s="6" customFormat="1" ht="12.75">
      <c r="A53" s="2" t="s">
        <v>62</v>
      </c>
      <c r="B53" s="2">
        <v>256</v>
      </c>
      <c r="C53" s="2">
        <v>291</v>
      </c>
      <c r="D53" s="11"/>
      <c r="E53" s="7" t="s">
        <v>63</v>
      </c>
      <c r="F53" s="2"/>
      <c r="G53" s="2"/>
    </row>
    <row r="54" spans="1:7" s="6" customFormat="1" ht="12.75">
      <c r="A54" s="2" t="s">
        <v>64</v>
      </c>
      <c r="B54" s="2"/>
      <c r="C54" s="2"/>
      <c r="D54" s="11"/>
      <c r="E54" s="7"/>
      <c r="F54" s="2"/>
      <c r="G54" s="2"/>
    </row>
    <row r="55" spans="1:7" s="6" customFormat="1" ht="12.75">
      <c r="A55" s="3" t="s">
        <v>65</v>
      </c>
      <c r="B55" s="3"/>
      <c r="C55" s="3"/>
      <c r="D55" s="11"/>
      <c r="E55" s="7"/>
      <c r="F55" s="2"/>
      <c r="G55" s="2"/>
    </row>
    <row r="56" spans="1:7" s="6" customFormat="1" ht="12.75">
      <c r="A56" s="3" t="s">
        <v>66</v>
      </c>
      <c r="B56" s="3"/>
      <c r="C56" s="3"/>
      <c r="D56" s="11"/>
      <c r="E56" s="7"/>
      <c r="F56" s="2"/>
      <c r="G56" s="2"/>
    </row>
    <row r="57" spans="1:7" s="6" customFormat="1" ht="12.75">
      <c r="A57" s="2" t="s">
        <v>67</v>
      </c>
      <c r="B57" s="2">
        <v>256</v>
      </c>
      <c r="C57" s="2">
        <v>291</v>
      </c>
      <c r="D57" s="11"/>
      <c r="E57" s="7" t="s">
        <v>68</v>
      </c>
      <c r="F57" s="2"/>
      <c r="G57" s="2"/>
    </row>
    <row r="58" spans="1:7" s="6" customFormat="1" ht="12.75">
      <c r="A58" s="47" t="s">
        <v>82</v>
      </c>
      <c r="B58" s="47"/>
      <c r="C58" s="47"/>
      <c r="D58" s="11"/>
      <c r="E58" s="15"/>
      <c r="F58" s="16"/>
      <c r="G58" s="16"/>
    </row>
    <row r="59" spans="1:7" s="6" customFormat="1" ht="12.75">
      <c r="A59" s="47" t="s">
        <v>83</v>
      </c>
      <c r="B59" s="47"/>
      <c r="C59" s="47"/>
      <c r="D59" s="11"/>
      <c r="E59" s="15"/>
      <c r="F59" s="16"/>
      <c r="G59" s="16"/>
    </row>
    <row r="60" spans="1:7" s="6" customFormat="1" ht="12.75">
      <c r="A60" s="16" t="s">
        <v>69</v>
      </c>
      <c r="B60" s="16">
        <f>B52+B57</f>
        <v>14555</v>
      </c>
      <c r="C60" s="16">
        <f>C52+C57</f>
        <v>12594</v>
      </c>
      <c r="D60" s="11"/>
      <c r="E60" s="15" t="s">
        <v>70</v>
      </c>
      <c r="F60" s="16">
        <f>F52+F57</f>
        <v>14555</v>
      </c>
      <c r="G60" s="16">
        <f>G52+G57</f>
        <v>12594</v>
      </c>
    </row>
    <row r="61" spans="1:7" s="6" customFormat="1" ht="12.75">
      <c r="A61" s="26"/>
      <c r="B61" s="26"/>
      <c r="C61" s="26"/>
      <c r="D61"/>
      <c r="E61" s="14"/>
      <c r="F61" s="14"/>
      <c r="G61" s="14"/>
    </row>
    <row r="62" s="6" customFormat="1" ht="12.75"/>
    <row r="63" spans="5:7" s="6" customFormat="1" ht="12.75">
      <c r="E63" s="9" t="s">
        <v>551</v>
      </c>
      <c r="F63" s="9"/>
      <c r="G63" s="9"/>
    </row>
    <row r="64" spans="6:7" s="6" customFormat="1" ht="12.75">
      <c r="F64" s="9"/>
      <c r="G64" s="9"/>
    </row>
    <row r="65" s="6" customFormat="1" ht="12.75">
      <c r="E65" s="9" t="s">
        <v>77</v>
      </c>
    </row>
    <row r="66" s="6" customFormat="1" ht="12.75">
      <c r="F66" s="9"/>
    </row>
    <row r="67" spans="5:6" s="6" customFormat="1" ht="12.75">
      <c r="E67" s="9" t="s">
        <v>78</v>
      </c>
      <c r="F67" s="9"/>
    </row>
    <row r="68" s="6" customFormat="1" ht="12.75"/>
    <row r="69" s="6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25">
      <selection activeCell="D60" sqref="D60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28" t="s">
        <v>75</v>
      </c>
    </row>
    <row r="2" ht="12.75">
      <c r="H2" s="28" t="s">
        <v>74</v>
      </c>
    </row>
    <row r="3" spans="3:8" ht="15.75">
      <c r="C3" s="52" t="s">
        <v>164</v>
      </c>
      <c r="H3" s="51" t="s">
        <v>165</v>
      </c>
    </row>
    <row r="4" spans="1:7" ht="12.75">
      <c r="A4" s="134" t="s">
        <v>553</v>
      </c>
      <c r="B4" s="134"/>
      <c r="C4" s="134"/>
      <c r="D4" s="134"/>
      <c r="E4" s="134"/>
      <c r="F4" s="134"/>
      <c r="G4" s="134"/>
    </row>
    <row r="5" spans="1:3" ht="12.75">
      <c r="A5" t="s">
        <v>166</v>
      </c>
      <c r="B5" s="1" t="s">
        <v>167</v>
      </c>
      <c r="C5" s="1"/>
    </row>
    <row r="6" spans="1:8" ht="15.75">
      <c r="A6" s="55" t="s">
        <v>168</v>
      </c>
      <c r="B6" s="82" t="s">
        <v>169</v>
      </c>
      <c r="C6" s="60"/>
      <c r="D6" s="83" t="s">
        <v>170</v>
      </c>
      <c r="E6" s="84"/>
      <c r="F6" s="37"/>
      <c r="G6" s="83" t="s">
        <v>171</v>
      </c>
      <c r="H6" s="85"/>
    </row>
    <row r="7" spans="1:8" ht="12.75">
      <c r="A7" s="17"/>
      <c r="B7" s="86" t="s">
        <v>172</v>
      </c>
      <c r="C7" s="84" t="s">
        <v>173</v>
      </c>
      <c r="D7" s="54" t="s">
        <v>174</v>
      </c>
      <c r="E7" s="54" t="s">
        <v>175</v>
      </c>
      <c r="F7" s="54" t="s">
        <v>173</v>
      </c>
      <c r="G7" s="54" t="s">
        <v>174</v>
      </c>
      <c r="H7" s="54" t="s">
        <v>175</v>
      </c>
    </row>
    <row r="8" spans="1:8" ht="12.75">
      <c r="A8" s="78" t="s">
        <v>176</v>
      </c>
      <c r="B8" s="78"/>
      <c r="C8" s="3"/>
      <c r="D8" s="3"/>
      <c r="E8" s="3"/>
      <c r="F8" s="3"/>
      <c r="G8" s="3"/>
      <c r="H8" s="3"/>
    </row>
    <row r="9" spans="1:8" ht="12.75">
      <c r="A9" s="3" t="s">
        <v>177</v>
      </c>
      <c r="B9" s="87">
        <v>2201</v>
      </c>
      <c r="C9" s="3">
        <v>16878</v>
      </c>
      <c r="D9" s="3">
        <v>12693</v>
      </c>
      <c r="E9" s="124">
        <f>C9-D9</f>
        <v>4185</v>
      </c>
      <c r="F9" s="3">
        <v>11144</v>
      </c>
      <c r="G9" s="3">
        <v>9825</v>
      </c>
      <c r="H9" s="3">
        <f>F9-G9</f>
        <v>1319</v>
      </c>
    </row>
    <row r="10" spans="1:8" ht="12.75">
      <c r="A10" s="3" t="s">
        <v>178</v>
      </c>
      <c r="B10" s="3"/>
      <c r="C10" s="3"/>
      <c r="D10" s="3"/>
      <c r="E10" s="124">
        <f aca="true" t="shared" si="0" ref="E10:E20">C10-D10</f>
        <v>0</v>
      </c>
      <c r="F10" s="3"/>
      <c r="G10" s="3"/>
      <c r="H10" s="3"/>
    </row>
    <row r="11" spans="1:8" ht="12.75">
      <c r="A11" s="3" t="s">
        <v>179</v>
      </c>
      <c r="B11" s="87">
        <v>2202</v>
      </c>
      <c r="C11" s="3"/>
      <c r="D11" s="3"/>
      <c r="E11" s="124">
        <f t="shared" si="0"/>
        <v>0</v>
      </c>
      <c r="F11" s="3"/>
      <c r="G11" s="3"/>
      <c r="H11" s="3">
        <f aca="true" t="shared" si="1" ref="H11:H31">F11-G11</f>
        <v>0</v>
      </c>
    </row>
    <row r="12" spans="1:8" ht="12.75">
      <c r="A12" s="3" t="s">
        <v>180</v>
      </c>
      <c r="B12" s="87">
        <v>2203</v>
      </c>
      <c r="C12" s="3"/>
      <c r="D12" s="3">
        <v>485</v>
      </c>
      <c r="E12" s="124">
        <f t="shared" si="0"/>
        <v>-485</v>
      </c>
      <c r="F12" s="3"/>
      <c r="G12" s="3">
        <v>431</v>
      </c>
      <c r="H12" s="3">
        <f t="shared" si="1"/>
        <v>-431</v>
      </c>
    </row>
    <row r="13" spans="1:8" ht="12.75">
      <c r="A13" s="3" t="s">
        <v>181</v>
      </c>
      <c r="B13" s="3"/>
      <c r="C13" s="3">
        <v>1</v>
      </c>
      <c r="D13" s="3"/>
      <c r="E13" s="124">
        <f t="shared" si="0"/>
        <v>1</v>
      </c>
      <c r="F13" s="3"/>
      <c r="G13" s="3"/>
      <c r="H13" s="3">
        <f t="shared" si="1"/>
        <v>0</v>
      </c>
    </row>
    <row r="14" spans="1:8" ht="12.75">
      <c r="A14" s="3" t="s">
        <v>182</v>
      </c>
      <c r="B14" s="87">
        <v>2204</v>
      </c>
      <c r="C14" s="3"/>
      <c r="D14" s="3"/>
      <c r="E14" s="124">
        <f t="shared" si="0"/>
        <v>0</v>
      </c>
      <c r="F14" s="3"/>
      <c r="G14" s="3">
        <v>6</v>
      </c>
      <c r="H14" s="3">
        <f t="shared" si="1"/>
        <v>-6</v>
      </c>
    </row>
    <row r="15" spans="1:8" ht="12.75">
      <c r="A15" s="3" t="s">
        <v>183</v>
      </c>
      <c r="B15" s="3"/>
      <c r="C15" s="3"/>
      <c r="D15" s="3"/>
      <c r="E15" s="124">
        <f t="shared" si="0"/>
        <v>0</v>
      </c>
      <c r="F15" s="3"/>
      <c r="G15" s="3"/>
      <c r="H15" s="3">
        <f t="shared" si="1"/>
        <v>0</v>
      </c>
    </row>
    <row r="16" spans="1:8" ht="12.75">
      <c r="A16" s="3" t="s">
        <v>184</v>
      </c>
      <c r="B16" s="87">
        <v>2205</v>
      </c>
      <c r="C16" s="3"/>
      <c r="D16" s="3"/>
      <c r="E16" s="124">
        <f t="shared" si="0"/>
        <v>0</v>
      </c>
      <c r="F16" s="3">
        <v>2</v>
      </c>
      <c r="G16" s="3">
        <v>15</v>
      </c>
      <c r="H16" s="3">
        <f t="shared" si="1"/>
        <v>-13</v>
      </c>
    </row>
    <row r="17" spans="1:8" ht="12.75">
      <c r="A17" s="3" t="s">
        <v>185</v>
      </c>
      <c r="B17" s="87">
        <v>2206</v>
      </c>
      <c r="C17" s="3">
        <v>10</v>
      </c>
      <c r="D17" s="3"/>
      <c r="E17" s="124">
        <f t="shared" si="0"/>
        <v>10</v>
      </c>
      <c r="F17" s="3"/>
      <c r="G17" s="3">
        <v>53</v>
      </c>
      <c r="H17" s="3">
        <f t="shared" si="1"/>
        <v>-53</v>
      </c>
    </row>
    <row r="18" spans="1:8" ht="12.75">
      <c r="A18" s="3" t="s">
        <v>186</v>
      </c>
      <c r="B18" s="87">
        <v>2207</v>
      </c>
      <c r="C18" s="3"/>
      <c r="D18" s="3"/>
      <c r="E18" s="124">
        <f t="shared" si="0"/>
        <v>0</v>
      </c>
      <c r="F18" s="3"/>
      <c r="G18" s="3"/>
      <c r="H18" s="3">
        <f t="shared" si="1"/>
        <v>0</v>
      </c>
    </row>
    <row r="19" spans="1:8" ht="12.75">
      <c r="A19" s="3" t="s">
        <v>187</v>
      </c>
      <c r="B19" s="87">
        <v>2208</v>
      </c>
      <c r="C19" s="3"/>
      <c r="D19" s="3">
        <v>198</v>
      </c>
      <c r="E19" s="124">
        <f t="shared" si="0"/>
        <v>-198</v>
      </c>
      <c r="F19" s="3"/>
      <c r="G19" s="3">
        <v>1</v>
      </c>
      <c r="H19" s="3">
        <f t="shared" si="1"/>
        <v>-1</v>
      </c>
    </row>
    <row r="20" spans="1:8" ht="12.75">
      <c r="A20" s="2" t="s">
        <v>188</v>
      </c>
      <c r="B20" s="87">
        <v>2200</v>
      </c>
      <c r="C20" s="3">
        <f>SUM(C9:C19)</f>
        <v>16889</v>
      </c>
      <c r="D20" s="3">
        <f>SUM(D9:D19)</f>
        <v>13376</v>
      </c>
      <c r="E20" s="124">
        <f t="shared" si="0"/>
        <v>3513</v>
      </c>
      <c r="F20" s="3">
        <f>SUM(F9:F19)</f>
        <v>11146</v>
      </c>
      <c r="G20" s="3">
        <f>SUM(G9:G19)</f>
        <v>10331</v>
      </c>
      <c r="H20" s="3">
        <f t="shared" si="1"/>
        <v>815</v>
      </c>
    </row>
    <row r="21" spans="1:8" ht="12.75">
      <c r="A21" s="2" t="s">
        <v>189</v>
      </c>
      <c r="B21" s="2"/>
      <c r="C21" s="3"/>
      <c r="D21" s="3"/>
      <c r="E21" s="133"/>
      <c r="F21" s="3"/>
      <c r="G21" s="3"/>
      <c r="H21" s="3"/>
    </row>
    <row r="22" spans="1:8" ht="12.75">
      <c r="A22" s="3" t="s">
        <v>190</v>
      </c>
      <c r="B22" s="87">
        <v>2301</v>
      </c>
      <c r="C22" s="3"/>
      <c r="D22" s="3"/>
      <c r="E22" s="3">
        <f aca="true" t="shared" si="2" ref="E22:E31">C22-D22</f>
        <v>0</v>
      </c>
      <c r="F22" s="3"/>
      <c r="G22" s="3">
        <v>1</v>
      </c>
      <c r="H22" s="3">
        <f t="shared" si="1"/>
        <v>-1</v>
      </c>
    </row>
    <row r="23" spans="1:8" ht="12.75">
      <c r="A23" s="3" t="s">
        <v>178</v>
      </c>
      <c r="B23" s="87"/>
      <c r="C23" s="3"/>
      <c r="D23" s="3"/>
      <c r="E23" s="3">
        <f t="shared" si="2"/>
        <v>0</v>
      </c>
      <c r="F23" s="3"/>
      <c r="G23" s="3"/>
      <c r="H23" s="3">
        <f t="shared" si="1"/>
        <v>0</v>
      </c>
    </row>
    <row r="24" spans="1:8" ht="12.75">
      <c r="A24" s="3" t="s">
        <v>191</v>
      </c>
      <c r="B24" s="87">
        <v>2302</v>
      </c>
      <c r="C24" s="3"/>
      <c r="D24" s="3"/>
      <c r="E24" s="3">
        <f t="shared" si="2"/>
        <v>0</v>
      </c>
      <c r="F24" s="3"/>
      <c r="G24" s="3"/>
      <c r="H24" s="3">
        <f t="shared" si="1"/>
        <v>0</v>
      </c>
    </row>
    <row r="25" spans="1:8" ht="12.75">
      <c r="A25" s="3" t="s">
        <v>181</v>
      </c>
      <c r="B25" s="87"/>
      <c r="C25" s="3"/>
      <c r="D25" s="3"/>
      <c r="E25" s="3">
        <f t="shared" si="2"/>
        <v>0</v>
      </c>
      <c r="F25" s="3"/>
      <c r="G25" s="3"/>
      <c r="H25" s="3">
        <f t="shared" si="1"/>
        <v>0</v>
      </c>
    </row>
    <row r="26" spans="1:8" ht="12.75">
      <c r="A26" s="3" t="s">
        <v>182</v>
      </c>
      <c r="B26" s="87">
        <v>2303</v>
      </c>
      <c r="C26" s="3"/>
      <c r="D26" s="3"/>
      <c r="E26" s="3">
        <f t="shared" si="2"/>
        <v>0</v>
      </c>
      <c r="F26" s="3"/>
      <c r="G26" s="3"/>
      <c r="H26" s="3">
        <f t="shared" si="1"/>
        <v>0</v>
      </c>
    </row>
    <row r="27" spans="1:8" ht="12.75">
      <c r="A27" s="3" t="s">
        <v>192</v>
      </c>
      <c r="B27" s="87">
        <v>2304</v>
      </c>
      <c r="C27" s="3"/>
      <c r="D27" s="3"/>
      <c r="E27" s="3">
        <f t="shared" si="2"/>
        <v>0</v>
      </c>
      <c r="F27" s="3"/>
      <c r="G27" s="3"/>
      <c r="H27" s="3">
        <f t="shared" si="1"/>
        <v>0</v>
      </c>
    </row>
    <row r="28" spans="1:8" ht="12.75">
      <c r="A28" s="3" t="s">
        <v>183</v>
      </c>
      <c r="B28" s="87"/>
      <c r="C28" s="3"/>
      <c r="D28" s="3"/>
      <c r="E28" s="3">
        <f t="shared" si="2"/>
        <v>0</v>
      </c>
      <c r="F28" s="3"/>
      <c r="G28" s="3"/>
      <c r="H28" s="3">
        <f t="shared" si="1"/>
        <v>0</v>
      </c>
    </row>
    <row r="29" spans="1:8" ht="12.75">
      <c r="A29" s="3" t="s">
        <v>184</v>
      </c>
      <c r="B29" s="87">
        <v>2305</v>
      </c>
      <c r="C29" s="3">
        <v>4</v>
      </c>
      <c r="D29" s="3"/>
      <c r="E29" s="3">
        <f t="shared" si="2"/>
        <v>4</v>
      </c>
      <c r="F29" s="3"/>
      <c r="G29" s="3"/>
      <c r="H29" s="3">
        <f t="shared" si="1"/>
        <v>0</v>
      </c>
    </row>
    <row r="30" spans="1:8" ht="12.75">
      <c r="A30" s="3" t="s">
        <v>193</v>
      </c>
      <c r="B30" s="87">
        <v>2306</v>
      </c>
      <c r="C30" s="3"/>
      <c r="D30" s="3"/>
      <c r="E30" s="3">
        <f t="shared" si="2"/>
        <v>0</v>
      </c>
      <c r="F30" s="3"/>
      <c r="G30" s="3"/>
      <c r="H30" s="3">
        <f t="shared" si="1"/>
        <v>0</v>
      </c>
    </row>
    <row r="31" spans="1:8" ht="12.75">
      <c r="A31" s="2" t="s">
        <v>194</v>
      </c>
      <c r="B31" s="87">
        <v>2300</v>
      </c>
      <c r="C31" s="3">
        <f>SUM(C22:C30)</f>
        <v>4</v>
      </c>
      <c r="D31" s="3">
        <f>SUM(D22:D30)</f>
        <v>0</v>
      </c>
      <c r="E31" s="3">
        <f t="shared" si="2"/>
        <v>4</v>
      </c>
      <c r="F31" s="3">
        <f>SUM(F22:F30)</f>
        <v>0</v>
      </c>
      <c r="G31" s="3">
        <f>SUM(G22:G30)</f>
        <v>1</v>
      </c>
      <c r="H31" s="3">
        <f t="shared" si="1"/>
        <v>-1</v>
      </c>
    </row>
    <row r="32" spans="1:8" ht="12.75">
      <c r="A32" s="2" t="s">
        <v>195</v>
      </c>
      <c r="B32" s="2"/>
      <c r="C32" s="3"/>
      <c r="D32" s="3"/>
      <c r="E32" s="3"/>
      <c r="F32" s="3"/>
      <c r="G32" s="3"/>
      <c r="H32" s="3"/>
    </row>
    <row r="33" spans="1:8" ht="12.75">
      <c r="A33" s="22" t="s">
        <v>196</v>
      </c>
      <c r="B33" s="22"/>
      <c r="C33" s="3"/>
      <c r="D33" s="3"/>
      <c r="E33" s="3"/>
      <c r="F33" s="88"/>
      <c r="G33" s="88"/>
      <c r="H33" s="88"/>
    </row>
    <row r="34" spans="1:8" ht="12.75">
      <c r="A34" s="3" t="s">
        <v>197</v>
      </c>
      <c r="B34" s="87">
        <v>2401</v>
      </c>
      <c r="C34" s="3"/>
      <c r="D34" s="3"/>
      <c r="E34" s="3"/>
      <c r="F34" s="3"/>
      <c r="G34" s="3"/>
      <c r="H34" s="3"/>
    </row>
    <row r="35" spans="1:8" ht="12.75">
      <c r="A35" s="6"/>
      <c r="B35" s="89"/>
      <c r="C35" s="6"/>
      <c r="D35" s="6"/>
      <c r="E35" s="6"/>
      <c r="F35" s="6"/>
      <c r="G35" s="6"/>
      <c r="H35" s="27" t="s">
        <v>96</v>
      </c>
    </row>
    <row r="36" spans="1:8" ht="12.75">
      <c r="A36" s="6"/>
      <c r="B36" s="89"/>
      <c r="C36" s="6"/>
      <c r="D36" s="6"/>
      <c r="E36" s="6"/>
      <c r="F36" s="6"/>
      <c r="G36" s="6"/>
      <c r="H36" s="27" t="s">
        <v>74</v>
      </c>
    </row>
    <row r="37" spans="1:8" ht="12.75">
      <c r="A37" s="6"/>
      <c r="B37" s="89"/>
      <c r="C37" s="6"/>
      <c r="D37" s="6"/>
      <c r="E37" s="6"/>
      <c r="F37" s="6"/>
      <c r="G37" s="6"/>
      <c r="H37" s="51" t="s">
        <v>165</v>
      </c>
    </row>
    <row r="38" spans="1:8" ht="15.75">
      <c r="A38" s="55" t="s">
        <v>168</v>
      </c>
      <c r="B38" s="82" t="s">
        <v>169</v>
      </c>
      <c r="C38" s="60"/>
      <c r="D38" s="83" t="s">
        <v>170</v>
      </c>
      <c r="E38" s="84"/>
      <c r="F38" s="60"/>
      <c r="G38" s="83" t="s">
        <v>171</v>
      </c>
      <c r="H38" s="85"/>
    </row>
    <row r="39" spans="1:8" ht="12.75">
      <c r="A39" s="17"/>
      <c r="B39" s="86" t="s">
        <v>172</v>
      </c>
      <c r="C39" s="84" t="s">
        <v>173</v>
      </c>
      <c r="D39" s="54" t="s">
        <v>174</v>
      </c>
      <c r="E39" s="54" t="s">
        <v>175</v>
      </c>
      <c r="F39" s="54" t="s">
        <v>173</v>
      </c>
      <c r="G39" s="54" t="s">
        <v>174</v>
      </c>
      <c r="H39" s="54" t="s">
        <v>175</v>
      </c>
    </row>
    <row r="40" spans="1:8" ht="12.75">
      <c r="A40" s="3" t="s">
        <v>198</v>
      </c>
      <c r="B40" s="87"/>
      <c r="C40" s="3"/>
      <c r="D40" s="3"/>
      <c r="E40" s="3">
        <f aca="true" t="shared" si="3" ref="E40:E51">C40-D40</f>
        <v>0</v>
      </c>
      <c r="F40" s="3"/>
      <c r="G40" s="3"/>
      <c r="H40" s="3"/>
    </row>
    <row r="41" spans="1:8" ht="12.75">
      <c r="A41" s="3" t="s">
        <v>199</v>
      </c>
      <c r="B41" s="87">
        <v>2402</v>
      </c>
      <c r="C41" s="3"/>
      <c r="D41" s="3"/>
      <c r="E41" s="3">
        <f t="shared" si="3"/>
        <v>0</v>
      </c>
      <c r="F41" s="3"/>
      <c r="G41" s="3"/>
      <c r="H41" s="3"/>
    </row>
    <row r="42" spans="1:8" ht="12.75">
      <c r="A42" s="3" t="s">
        <v>200</v>
      </c>
      <c r="B42" s="90"/>
      <c r="C42" s="3"/>
      <c r="D42" s="3"/>
      <c r="E42" s="3">
        <f t="shared" si="3"/>
        <v>0</v>
      </c>
      <c r="G42" s="3"/>
      <c r="H42" s="3"/>
    </row>
    <row r="43" spans="1:8" ht="12.75">
      <c r="A43" s="3" t="s">
        <v>201</v>
      </c>
      <c r="B43" s="90">
        <v>2403</v>
      </c>
      <c r="C43" s="3">
        <v>3903</v>
      </c>
      <c r="D43" s="3">
        <v>1379</v>
      </c>
      <c r="E43" s="3">
        <f t="shared" si="3"/>
        <v>2524</v>
      </c>
      <c r="F43" s="3">
        <v>2079</v>
      </c>
      <c r="G43" s="3">
        <v>2263</v>
      </c>
      <c r="H43" s="3">
        <f aca="true" t="shared" si="4" ref="H43:H52">F43-G43</f>
        <v>-184</v>
      </c>
    </row>
    <row r="44" spans="1:8" ht="12.75">
      <c r="A44" s="3" t="s">
        <v>202</v>
      </c>
      <c r="B44" s="90"/>
      <c r="C44" s="3"/>
      <c r="D44" s="3"/>
      <c r="E44" s="3">
        <f t="shared" si="3"/>
        <v>0</v>
      </c>
      <c r="F44" s="3"/>
      <c r="G44" s="3"/>
      <c r="H44" s="3">
        <f t="shared" si="4"/>
        <v>0</v>
      </c>
    </row>
    <row r="45" spans="1:8" ht="12.75">
      <c r="A45" s="3" t="s">
        <v>182</v>
      </c>
      <c r="B45" s="90">
        <v>2404</v>
      </c>
      <c r="C45" s="3"/>
      <c r="D45" s="3">
        <v>187</v>
      </c>
      <c r="E45" s="3">
        <f t="shared" si="3"/>
        <v>-187</v>
      </c>
      <c r="F45" s="3"/>
      <c r="G45" s="3">
        <v>301</v>
      </c>
      <c r="H45" s="3">
        <f t="shared" si="4"/>
        <v>-301</v>
      </c>
    </row>
    <row r="46" spans="1:8" ht="12.75">
      <c r="A46" s="3" t="s">
        <v>203</v>
      </c>
      <c r="B46" s="90">
        <v>2405</v>
      </c>
      <c r="C46" s="3"/>
      <c r="D46" s="3"/>
      <c r="E46" s="3">
        <f t="shared" si="3"/>
        <v>0</v>
      </c>
      <c r="F46" s="3"/>
      <c r="G46" s="3"/>
      <c r="H46" s="3">
        <f t="shared" si="4"/>
        <v>0</v>
      </c>
    </row>
    <row r="47" spans="1:8" ht="12.75">
      <c r="A47" s="3" t="s">
        <v>183</v>
      </c>
      <c r="B47" s="90"/>
      <c r="C47" s="3"/>
      <c r="D47" s="3"/>
      <c r="E47" s="3">
        <f t="shared" si="3"/>
        <v>0</v>
      </c>
      <c r="F47" s="3"/>
      <c r="G47" s="3"/>
      <c r="H47" s="3">
        <f t="shared" si="4"/>
        <v>0</v>
      </c>
    </row>
    <row r="48" spans="1:8" ht="12.75">
      <c r="A48" s="3" t="s">
        <v>184</v>
      </c>
      <c r="B48" s="90">
        <v>2406</v>
      </c>
      <c r="C48" s="3"/>
      <c r="D48" s="3"/>
      <c r="E48" s="3">
        <f t="shared" si="3"/>
        <v>0</v>
      </c>
      <c r="F48" s="3"/>
      <c r="G48" s="3"/>
      <c r="H48" s="3">
        <f t="shared" si="4"/>
        <v>0</v>
      </c>
    </row>
    <row r="49" spans="1:8" ht="12.75">
      <c r="A49" s="3" t="s">
        <v>204</v>
      </c>
      <c r="B49" s="90">
        <v>2407</v>
      </c>
      <c r="C49" s="3"/>
      <c r="D49" s="3"/>
      <c r="E49" s="3">
        <f t="shared" si="3"/>
        <v>0</v>
      </c>
      <c r="F49" s="3"/>
      <c r="G49" s="3"/>
      <c r="H49" s="3">
        <f t="shared" si="4"/>
        <v>0</v>
      </c>
    </row>
    <row r="50" spans="1:8" ht="12.75">
      <c r="A50" s="2" t="s">
        <v>205</v>
      </c>
      <c r="B50" s="90">
        <v>2400</v>
      </c>
      <c r="C50" s="3">
        <f>SUM(C40:C49)</f>
        <v>3903</v>
      </c>
      <c r="D50" s="3">
        <f>SUM(D40:D49)</f>
        <v>1566</v>
      </c>
      <c r="E50" s="3">
        <f t="shared" si="3"/>
        <v>2337</v>
      </c>
      <c r="F50" s="3">
        <f>SUM(F40:F49)</f>
        <v>2079</v>
      </c>
      <c r="G50" s="3">
        <f>SUM(G40:G49)</f>
        <v>2564</v>
      </c>
      <c r="H50" s="3">
        <f t="shared" si="4"/>
        <v>-485</v>
      </c>
    </row>
    <row r="51" spans="1:8" ht="12.75">
      <c r="A51" s="2" t="s">
        <v>206</v>
      </c>
      <c r="B51" s="81"/>
      <c r="C51" s="3"/>
      <c r="D51" s="3"/>
      <c r="E51" s="3">
        <f t="shared" si="3"/>
        <v>0</v>
      </c>
      <c r="F51" s="3"/>
      <c r="G51" s="3"/>
      <c r="H51" s="3">
        <f t="shared" si="4"/>
        <v>0</v>
      </c>
    </row>
    <row r="52" spans="1:8" ht="12.75">
      <c r="A52" s="2" t="s">
        <v>207</v>
      </c>
      <c r="B52" s="90">
        <v>2500</v>
      </c>
      <c r="C52" s="3">
        <f>C20+C31+C50</f>
        <v>20796</v>
      </c>
      <c r="D52" s="3">
        <f>D20+D31+D50</f>
        <v>14942</v>
      </c>
      <c r="E52" s="3">
        <f>E20+E31+E50</f>
        <v>5854</v>
      </c>
      <c r="F52" s="3">
        <f>F20+F31+F50</f>
        <v>13225</v>
      </c>
      <c r="G52" s="3">
        <f>G20+G31+G50</f>
        <v>12896</v>
      </c>
      <c r="H52" s="3">
        <f t="shared" si="4"/>
        <v>329</v>
      </c>
    </row>
    <row r="53" spans="1:8" ht="12.75">
      <c r="A53" s="2" t="s">
        <v>208</v>
      </c>
      <c r="B53" s="90">
        <v>2600</v>
      </c>
      <c r="C53" s="3"/>
      <c r="D53" s="3"/>
      <c r="E53" s="3">
        <f>H54</f>
        <v>615</v>
      </c>
      <c r="F53" s="3"/>
      <c r="G53" s="3"/>
      <c r="H53" s="3">
        <v>286</v>
      </c>
    </row>
    <row r="54" spans="1:8" ht="12.75">
      <c r="A54" s="2" t="s">
        <v>209</v>
      </c>
      <c r="B54" s="90">
        <v>2700</v>
      </c>
      <c r="C54" s="3"/>
      <c r="D54" s="3"/>
      <c r="E54" s="119">
        <f>E52+E53</f>
        <v>6469</v>
      </c>
      <c r="F54" s="3"/>
      <c r="G54" s="3"/>
      <c r="H54" s="3">
        <f>H52+H53</f>
        <v>615</v>
      </c>
    </row>
    <row r="56" spans="6:8" ht="12.75">
      <c r="F56" s="1" t="s">
        <v>552</v>
      </c>
      <c r="G56" s="1"/>
      <c r="H56" s="1"/>
    </row>
    <row r="57" spans="6:8" ht="12.75">
      <c r="F57" s="1"/>
      <c r="G57" s="1"/>
      <c r="H57" s="1"/>
    </row>
    <row r="58" spans="6:8" ht="12.75">
      <c r="F58" s="1" t="s">
        <v>210</v>
      </c>
      <c r="G58" s="1"/>
      <c r="H58" s="1"/>
    </row>
    <row r="59" spans="6:8" ht="12.75">
      <c r="F59" s="1"/>
      <c r="G59" s="1"/>
      <c r="H59" s="1"/>
    </row>
    <row r="60" spans="6:8" ht="12.75">
      <c r="F60" s="1" t="s">
        <v>211</v>
      </c>
      <c r="G60" s="1"/>
      <c r="H60" s="1"/>
    </row>
    <row r="62" spans="1:8" ht="12.75">
      <c r="A62" s="6"/>
      <c r="B62" s="6"/>
      <c r="C62" s="6"/>
      <c r="D62" s="6"/>
      <c r="E62" s="6"/>
      <c r="F62" s="6"/>
      <c r="G62" s="6"/>
      <c r="H62" s="6"/>
    </row>
    <row r="63" spans="1:8" ht="12.75">
      <c r="A63" s="6"/>
      <c r="B63" s="6"/>
      <c r="C63" s="6"/>
      <c r="D63" s="6"/>
      <c r="E63" s="6"/>
      <c r="F63" s="6"/>
      <c r="G63" s="6"/>
      <c r="H63" s="6"/>
    </row>
    <row r="64" spans="1:8" ht="12.75">
      <c r="A64" s="6"/>
      <c r="B64" s="6"/>
      <c r="C64" s="6"/>
      <c r="D64" s="6"/>
      <c r="E64" s="6"/>
      <c r="F64" s="6"/>
      <c r="G64" s="6"/>
      <c r="H64" s="6"/>
    </row>
    <row r="65" spans="1:8" ht="12.75">
      <c r="A65" s="6"/>
      <c r="B65" s="6"/>
      <c r="C65" s="6"/>
      <c r="D65" s="6"/>
      <c r="E65" s="6"/>
      <c r="F65" s="6"/>
      <c r="G65" s="6"/>
      <c r="H65" s="6"/>
    </row>
    <row r="66" spans="1:8" ht="12.75">
      <c r="A66" s="6"/>
      <c r="B66" s="6"/>
      <c r="C66" s="6"/>
      <c r="D66" s="6"/>
      <c r="E66" s="6"/>
      <c r="F66" s="6"/>
      <c r="G66" s="6"/>
      <c r="H66" s="6"/>
    </row>
    <row r="67" spans="1:8" ht="12.75">
      <c r="A67" s="6"/>
      <c r="B67" s="6"/>
      <c r="C67" s="6"/>
      <c r="D67" s="6"/>
      <c r="E67" s="6"/>
      <c r="F67" s="6"/>
      <c r="G67" s="6"/>
      <c r="H67" s="6"/>
    </row>
    <row r="68" spans="1:8" ht="12.75">
      <c r="A68" s="6"/>
      <c r="B68" s="6"/>
      <c r="C68" s="6"/>
      <c r="D68" s="6"/>
      <c r="E68" s="6"/>
      <c r="F68" s="6"/>
      <c r="G68" s="6"/>
      <c r="H68" s="6"/>
    </row>
    <row r="69" spans="1:8" ht="12.75">
      <c r="A69" s="6"/>
      <c r="B69" s="6"/>
      <c r="C69" s="6"/>
      <c r="D69" s="6"/>
      <c r="E69" s="6"/>
      <c r="F69" s="6"/>
      <c r="G69" s="6"/>
      <c r="H69" s="6"/>
    </row>
    <row r="70" spans="1:8" ht="12.75">
      <c r="A70" s="6"/>
      <c r="B70" s="6"/>
      <c r="C70" s="6"/>
      <c r="D70" s="6"/>
      <c r="E70" s="6"/>
      <c r="F70" s="6"/>
      <c r="G70" s="6"/>
      <c r="H70" s="6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6"/>
      <c r="B74" s="6"/>
      <c r="C74" s="6"/>
      <c r="D74" s="6"/>
      <c r="E74" s="6"/>
      <c r="F74" s="6"/>
      <c r="G74" s="6"/>
      <c r="H74" s="6"/>
    </row>
    <row r="75" spans="1:8" ht="12.75">
      <c r="A75" s="6"/>
      <c r="B75" s="6"/>
      <c r="C75" s="6"/>
      <c r="D75" s="6"/>
      <c r="E75" s="6"/>
      <c r="F75" s="6"/>
      <c r="G75" s="6"/>
      <c r="H75" s="6"/>
    </row>
    <row r="76" spans="1:8" ht="12.75">
      <c r="A76" s="6"/>
      <c r="B76" s="6"/>
      <c r="C76" s="6"/>
      <c r="D76" s="6"/>
      <c r="E76" s="6"/>
      <c r="F76" s="6"/>
      <c r="G76" s="6"/>
      <c r="H76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/>
      <c r="C81" s="6"/>
      <c r="D81" s="6"/>
      <c r="E81" s="6"/>
      <c r="F81" s="6"/>
      <c r="G81" s="6"/>
      <c r="H81" s="6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>
      <c r="A83" s="6"/>
      <c r="B83" s="6"/>
      <c r="C83" s="6"/>
      <c r="D83" s="6"/>
      <c r="E83" s="6"/>
      <c r="F83" s="6"/>
      <c r="G83" s="6"/>
      <c r="H83" s="6"/>
    </row>
    <row r="84" spans="1:8" ht="12.75">
      <c r="A84" s="6"/>
      <c r="B84" s="6"/>
      <c r="C84" s="6"/>
      <c r="D84" s="6"/>
      <c r="E84" s="6"/>
      <c r="F84" s="6"/>
      <c r="G84" s="6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12.75">
      <c r="A86" s="6"/>
      <c r="B86" s="6"/>
      <c r="C86" s="6"/>
      <c r="D86" s="6"/>
      <c r="E86" s="6"/>
      <c r="F86" s="6"/>
      <c r="G86" s="6"/>
      <c r="H86" s="6"/>
    </row>
    <row r="87" spans="1:8" ht="12.75">
      <c r="A87" s="6"/>
      <c r="B87" s="6"/>
      <c r="C87" s="6"/>
      <c r="D87" s="6"/>
      <c r="E87" s="6"/>
      <c r="F87" s="6"/>
      <c r="G87" s="6"/>
      <c r="H87" s="6"/>
    </row>
    <row r="88" spans="1:8" ht="12.75">
      <c r="A88" s="6"/>
      <c r="B88" s="6"/>
      <c r="C88" s="6"/>
      <c r="D88" s="6"/>
      <c r="E88" s="6"/>
      <c r="F88" s="6"/>
      <c r="G88" s="6"/>
      <c r="H88" s="6"/>
    </row>
    <row r="89" spans="1:8" ht="12.75">
      <c r="A89" s="6"/>
      <c r="B89" s="6"/>
      <c r="C89" s="6"/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/>
      <c r="B91" s="6"/>
      <c r="C91" s="6"/>
      <c r="D91" s="6"/>
      <c r="E91" s="6"/>
      <c r="F91" s="6"/>
      <c r="G91" s="6"/>
      <c r="H91" s="6"/>
    </row>
    <row r="92" spans="1:8" ht="12.75">
      <c r="A92" s="6"/>
      <c r="B92" s="6"/>
      <c r="C92" s="6"/>
      <c r="D92" s="6"/>
      <c r="E92" s="6"/>
      <c r="F92" s="6"/>
      <c r="G92" s="6"/>
      <c r="H92" s="6"/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6"/>
      <c r="E94" s="6"/>
      <c r="F94" s="6"/>
      <c r="G94" s="6"/>
      <c r="H94" s="6"/>
    </row>
    <row r="95" spans="1:8" ht="12.75">
      <c r="A95" s="6"/>
      <c r="B95" s="6"/>
      <c r="C95" s="6"/>
      <c r="D95" s="6"/>
      <c r="E95" s="6"/>
      <c r="F95" s="6"/>
      <c r="G95" s="6"/>
      <c r="H95" s="6"/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2.75">
      <c r="A102" s="6"/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</sheetData>
  <sheetProtection/>
  <mergeCells count="1">
    <mergeCell ref="A4:G4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9">
      <selection activeCell="K57" sqref="K57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99</v>
      </c>
      <c r="L3" s="51"/>
    </row>
    <row r="4" spans="5:10" ht="15.75">
      <c r="E4" s="52" t="s">
        <v>100</v>
      </c>
      <c r="F4" s="53"/>
      <c r="G4" s="53"/>
      <c r="H4" s="53"/>
      <c r="I4" s="53"/>
      <c r="J4" s="53">
        <v>822105378</v>
      </c>
    </row>
    <row r="5" spans="4:12" ht="12.75">
      <c r="D5" s="134" t="s">
        <v>555</v>
      </c>
      <c r="E5" s="134"/>
      <c r="F5" s="134"/>
      <c r="G5" s="134"/>
      <c r="H5" s="134"/>
      <c r="I5" s="134"/>
      <c r="J5" s="30"/>
      <c r="K5" s="30"/>
      <c r="L5" s="30"/>
    </row>
    <row r="6" ht="12.75">
      <c r="E6" s="1"/>
    </row>
    <row r="8" spans="1:12" ht="13.5" thickBot="1">
      <c r="A8" s="54" t="s">
        <v>101</v>
      </c>
      <c r="B8" s="55" t="s">
        <v>102</v>
      </c>
      <c r="C8" s="56"/>
      <c r="D8" s="56"/>
      <c r="E8" s="57" t="s">
        <v>103</v>
      </c>
      <c r="F8" s="56"/>
      <c r="G8" s="56"/>
      <c r="H8" s="58" t="s">
        <v>104</v>
      </c>
      <c r="I8" s="59"/>
      <c r="J8" s="60"/>
      <c r="K8" s="55" t="s">
        <v>105</v>
      </c>
      <c r="L8" s="55" t="s">
        <v>106</v>
      </c>
    </row>
    <row r="9" spans="1:12" ht="12.75">
      <c r="A9" s="61"/>
      <c r="B9" s="33" t="s">
        <v>107</v>
      </c>
      <c r="C9" s="62" t="s">
        <v>108</v>
      </c>
      <c r="D9" s="63" t="s">
        <v>109</v>
      </c>
      <c r="E9" s="64"/>
      <c r="F9" s="63" t="s">
        <v>110</v>
      </c>
      <c r="G9" s="64"/>
      <c r="H9" s="58" t="s">
        <v>111</v>
      </c>
      <c r="I9" s="65"/>
      <c r="J9" s="66" t="s">
        <v>112</v>
      </c>
      <c r="K9" s="66" t="s">
        <v>113</v>
      </c>
      <c r="L9" s="33" t="s">
        <v>114</v>
      </c>
    </row>
    <row r="10" spans="1:12" ht="12.75">
      <c r="A10" s="17"/>
      <c r="B10" s="17"/>
      <c r="C10" s="62" t="s">
        <v>115</v>
      </c>
      <c r="D10" s="66" t="s">
        <v>116</v>
      </c>
      <c r="E10" s="66" t="s">
        <v>117</v>
      </c>
      <c r="F10" s="66" t="s">
        <v>118</v>
      </c>
      <c r="G10" s="66" t="s">
        <v>119</v>
      </c>
      <c r="H10" s="66" t="s">
        <v>120</v>
      </c>
      <c r="I10" s="66" t="s">
        <v>121</v>
      </c>
      <c r="J10" s="66" t="s">
        <v>122</v>
      </c>
      <c r="K10" s="66" t="s">
        <v>123</v>
      </c>
      <c r="L10" s="32" t="s">
        <v>124</v>
      </c>
    </row>
    <row r="11" spans="1:12" ht="12.75">
      <c r="A11" s="2" t="s">
        <v>125</v>
      </c>
      <c r="B11" s="3"/>
      <c r="C11" s="3"/>
      <c r="D11" s="3"/>
      <c r="E11" s="3"/>
      <c r="F11" s="3"/>
      <c r="G11" s="3"/>
      <c r="H11" s="3"/>
      <c r="I11" s="3"/>
      <c r="J11" s="3"/>
      <c r="K11" s="5"/>
      <c r="L11" s="3"/>
    </row>
    <row r="12" spans="1:12" ht="12.75">
      <c r="A12" s="2" t="s">
        <v>126</v>
      </c>
      <c r="B12" s="2">
        <v>942</v>
      </c>
      <c r="C12" s="2"/>
      <c r="D12" s="2">
        <v>3780</v>
      </c>
      <c r="E12" s="2"/>
      <c r="F12" s="2">
        <v>2184</v>
      </c>
      <c r="G12" s="2">
        <v>15395</v>
      </c>
      <c r="H12" s="2">
        <v>2763</v>
      </c>
      <c r="I12" s="2"/>
      <c r="J12" s="2"/>
      <c r="K12" s="4">
        <v>25064</v>
      </c>
      <c r="L12" s="2"/>
    </row>
    <row r="13" spans="1:12" ht="12.75">
      <c r="A13" s="3" t="s">
        <v>127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128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129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130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131</v>
      </c>
      <c r="B17" s="2"/>
      <c r="C17" s="2"/>
      <c r="D17" s="2"/>
      <c r="E17" s="2"/>
      <c r="F17" s="2"/>
      <c r="G17" s="2"/>
      <c r="H17" s="2">
        <v>256</v>
      </c>
      <c r="I17" s="2"/>
      <c r="J17" s="2"/>
      <c r="K17" s="4">
        <v>256</v>
      </c>
      <c r="L17" s="2"/>
    </row>
    <row r="18" spans="1:12" ht="12.75">
      <c r="A18" s="3" t="s">
        <v>132</v>
      </c>
      <c r="B18" s="2"/>
      <c r="C18" s="2"/>
      <c r="D18" s="2"/>
      <c r="E18" s="2"/>
      <c r="F18" s="2"/>
      <c r="G18" s="2"/>
      <c r="H18" s="2"/>
      <c r="I18" s="2"/>
      <c r="J18" s="2"/>
      <c r="K18" s="4"/>
      <c r="L18" s="2"/>
    </row>
    <row r="19" spans="1:12" ht="12.75">
      <c r="A19" s="3" t="s">
        <v>133</v>
      </c>
      <c r="B19" s="2"/>
      <c r="C19" s="2"/>
      <c r="D19" s="2"/>
      <c r="E19" s="2"/>
      <c r="F19" s="2"/>
      <c r="G19" s="2">
        <v>431</v>
      </c>
      <c r="H19" s="2">
        <v>-1190</v>
      </c>
      <c r="I19" s="2"/>
      <c r="J19" s="2"/>
      <c r="K19" s="4">
        <v>-759</v>
      </c>
      <c r="L19" s="2"/>
    </row>
    <row r="20" spans="1:12" ht="12.75">
      <c r="A20" s="3" t="s">
        <v>134</v>
      </c>
      <c r="B20" s="2"/>
      <c r="C20" s="2"/>
      <c r="D20" s="2"/>
      <c r="E20" s="2"/>
      <c r="F20" s="2"/>
      <c r="G20" s="2"/>
      <c r="H20" s="68"/>
      <c r="I20" s="2"/>
      <c r="J20" s="2"/>
      <c r="K20" s="4"/>
      <c r="L20" s="2"/>
    </row>
    <row r="21" spans="1:12" ht="12.75">
      <c r="A21" s="3" t="s">
        <v>135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136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137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138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139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140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141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142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143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144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145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141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146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147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148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9" t="s">
        <v>96</v>
      </c>
      <c r="L37" s="69"/>
    </row>
    <row r="38" spans="1:12" ht="12.7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2" t="s">
        <v>74</v>
      </c>
      <c r="L38" s="69"/>
    </row>
    <row r="39" spans="1:12" ht="13.5" thickBot="1">
      <c r="A39" s="32" t="s">
        <v>101</v>
      </c>
      <c r="B39" s="33" t="s">
        <v>102</v>
      </c>
      <c r="C39" s="73"/>
      <c r="D39" s="73"/>
      <c r="E39" s="74" t="s">
        <v>103</v>
      </c>
      <c r="F39" s="73"/>
      <c r="G39" s="73"/>
      <c r="H39" s="75" t="s">
        <v>104</v>
      </c>
      <c r="I39" s="76"/>
      <c r="J39" s="19"/>
      <c r="K39" s="36" t="s">
        <v>105</v>
      </c>
      <c r="L39" s="55" t="s">
        <v>106</v>
      </c>
    </row>
    <row r="40" spans="1:12" ht="12.75">
      <c r="A40" s="61"/>
      <c r="B40" s="33" t="s">
        <v>107</v>
      </c>
      <c r="C40" s="62" t="s">
        <v>108</v>
      </c>
      <c r="D40" s="63" t="s">
        <v>109</v>
      </c>
      <c r="E40" s="64"/>
      <c r="F40" s="63" t="s">
        <v>110</v>
      </c>
      <c r="G40" s="64"/>
      <c r="H40" s="58" t="s">
        <v>111</v>
      </c>
      <c r="I40" s="65"/>
      <c r="J40" s="66" t="s">
        <v>112</v>
      </c>
      <c r="K40" s="77" t="s">
        <v>113</v>
      </c>
      <c r="L40" s="33" t="s">
        <v>114</v>
      </c>
    </row>
    <row r="41" spans="1:12" ht="12.75">
      <c r="A41" s="17"/>
      <c r="B41" s="17"/>
      <c r="C41" s="62" t="s">
        <v>115</v>
      </c>
      <c r="D41" s="66" t="s">
        <v>116</v>
      </c>
      <c r="E41" s="66" t="s">
        <v>117</v>
      </c>
      <c r="F41" s="66" t="s">
        <v>118</v>
      </c>
      <c r="G41" s="66" t="s">
        <v>119</v>
      </c>
      <c r="H41" s="66" t="s">
        <v>120</v>
      </c>
      <c r="I41" s="66" t="s">
        <v>121</v>
      </c>
      <c r="J41" s="66" t="s">
        <v>122</v>
      </c>
      <c r="K41" s="77" t="s">
        <v>123</v>
      </c>
      <c r="L41" s="32" t="s">
        <v>124</v>
      </c>
    </row>
    <row r="42" spans="1:12" ht="12.75">
      <c r="A42" s="3" t="s">
        <v>149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8"/>
    </row>
    <row r="43" spans="1:12" ht="12.75">
      <c r="A43" s="3" t="s">
        <v>150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151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126</v>
      </c>
      <c r="B45" s="2">
        <v>942</v>
      </c>
      <c r="C45" s="2"/>
      <c r="D45" s="2">
        <v>3780</v>
      </c>
      <c r="E45" s="2"/>
      <c r="F45" s="2">
        <v>2184</v>
      </c>
      <c r="G45" s="2">
        <v>15826</v>
      </c>
      <c r="H45" s="2">
        <v>1829</v>
      </c>
      <c r="I45" s="2"/>
      <c r="J45" s="2"/>
      <c r="K45" s="4">
        <v>24561</v>
      </c>
      <c r="L45" s="2"/>
    </row>
    <row r="46" spans="1:12" ht="12.75">
      <c r="A46" s="3" t="s">
        <v>152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153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154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155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156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157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158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159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160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161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126</v>
      </c>
      <c r="B56" s="2">
        <v>942</v>
      </c>
      <c r="C56" s="2"/>
      <c r="D56" s="2">
        <v>3780</v>
      </c>
      <c r="E56" s="2"/>
      <c r="F56" s="2">
        <v>2184</v>
      </c>
      <c r="G56" s="2">
        <v>15826</v>
      </c>
      <c r="H56" s="2">
        <v>1829</v>
      </c>
      <c r="I56" s="2"/>
      <c r="J56" s="2"/>
      <c r="K56" s="4">
        <v>24561</v>
      </c>
      <c r="L56" s="2"/>
    </row>
    <row r="58" spans="10:12" ht="12.75">
      <c r="J58" s="1"/>
      <c r="K58" s="1"/>
      <c r="L58" s="1"/>
    </row>
    <row r="59" spans="5:12" ht="12.75">
      <c r="E59" t="s">
        <v>162</v>
      </c>
      <c r="G59" t="s">
        <v>162</v>
      </c>
      <c r="I59" s="1"/>
      <c r="J59" s="79" t="s">
        <v>163</v>
      </c>
      <c r="K59" s="80" t="s">
        <v>554</v>
      </c>
      <c r="L59" s="80"/>
    </row>
    <row r="60" spans="9:12" ht="12.75">
      <c r="I60" s="1"/>
      <c r="J60" s="1"/>
      <c r="K60" s="1"/>
      <c r="L60" s="1"/>
    </row>
    <row r="61" spans="5:12" ht="12.75">
      <c r="E61" t="s">
        <v>77</v>
      </c>
      <c r="G61" t="s">
        <v>77</v>
      </c>
      <c r="I61" s="1"/>
      <c r="J61" s="81"/>
      <c r="K61" s="81"/>
      <c r="L61" s="81"/>
    </row>
    <row r="62" spans="9:12" ht="12.75">
      <c r="I62" s="1"/>
      <c r="J62" s="1"/>
      <c r="K62" s="1"/>
      <c r="L62" s="1"/>
    </row>
    <row r="63" spans="5:12" ht="12.75">
      <c r="E63" t="s">
        <v>78</v>
      </c>
      <c r="G63" t="s">
        <v>78</v>
      </c>
      <c r="I63" s="1"/>
      <c r="J63" s="81"/>
      <c r="K63" s="1"/>
      <c r="L63" s="1"/>
    </row>
  </sheetData>
  <sheetProtection/>
  <mergeCells count="1">
    <mergeCell ref="D5:I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9">
      <selection activeCell="U16" sqref="U16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1:16" ht="15.75">
      <c r="A1" s="138" t="s">
        <v>330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9.5" customHeight="1" thickBot="1">
      <c r="A2" s="137" t="s">
        <v>563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2.75">
      <c r="A3" s="101" t="s">
        <v>331</v>
      </c>
      <c r="B3" s="102" t="s">
        <v>332</v>
      </c>
      <c r="C3" s="102"/>
      <c r="D3" s="102"/>
      <c r="E3" s="103"/>
      <c r="F3" s="104" t="s">
        <v>333</v>
      </c>
      <c r="G3" s="103"/>
      <c r="H3" s="105"/>
      <c r="I3" s="104" t="s">
        <v>334</v>
      </c>
      <c r="J3" s="102"/>
      <c r="K3" s="106"/>
      <c r="L3" s="107"/>
      <c r="M3" s="104" t="s">
        <v>333</v>
      </c>
      <c r="N3" s="103"/>
      <c r="O3" s="105"/>
      <c r="P3" s="108"/>
    </row>
    <row r="4" spans="1:16" ht="12.75">
      <c r="A4" s="109"/>
      <c r="B4" s="62" t="s">
        <v>335</v>
      </c>
      <c r="C4" s="66" t="s">
        <v>336</v>
      </c>
      <c r="D4" s="66" t="s">
        <v>337</v>
      </c>
      <c r="E4" s="66" t="s">
        <v>338</v>
      </c>
      <c r="F4" s="66" t="s">
        <v>339</v>
      </c>
      <c r="G4" s="66" t="s">
        <v>340</v>
      </c>
      <c r="H4" s="66" t="s">
        <v>341</v>
      </c>
      <c r="I4" s="66" t="s">
        <v>335</v>
      </c>
      <c r="J4" s="66" t="s">
        <v>342</v>
      </c>
      <c r="K4" s="66" t="s">
        <v>343</v>
      </c>
      <c r="L4" s="66" t="s">
        <v>338</v>
      </c>
      <c r="M4" s="66" t="s">
        <v>339</v>
      </c>
      <c r="N4" s="110" t="s">
        <v>340</v>
      </c>
      <c r="O4" s="111" t="s">
        <v>344</v>
      </c>
      <c r="P4" s="112" t="s">
        <v>345</v>
      </c>
    </row>
    <row r="5" spans="1:16" ht="13.5" thickBot="1">
      <c r="A5" s="113"/>
      <c r="B5" s="114" t="s">
        <v>346</v>
      </c>
      <c r="C5" s="115" t="s">
        <v>347</v>
      </c>
      <c r="D5" s="115" t="s">
        <v>347</v>
      </c>
      <c r="E5" s="115" t="s">
        <v>348</v>
      </c>
      <c r="F5" s="115" t="s">
        <v>349</v>
      </c>
      <c r="G5" s="115" t="s">
        <v>350</v>
      </c>
      <c r="H5" s="115" t="s">
        <v>351</v>
      </c>
      <c r="I5" s="115" t="s">
        <v>346</v>
      </c>
      <c r="J5" s="115" t="s">
        <v>352</v>
      </c>
      <c r="K5" s="115" t="s">
        <v>353</v>
      </c>
      <c r="L5" s="115" t="s">
        <v>348</v>
      </c>
      <c r="M5" s="115" t="s">
        <v>349</v>
      </c>
      <c r="N5" s="116" t="s">
        <v>350</v>
      </c>
      <c r="O5" s="117" t="s">
        <v>354</v>
      </c>
      <c r="P5" s="118" t="s">
        <v>355</v>
      </c>
    </row>
    <row r="6" spans="1:16" ht="12.75">
      <c r="A6" s="78" t="s">
        <v>356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 t="s">
        <v>358</v>
      </c>
      <c r="B8" s="3">
        <v>1644</v>
      </c>
      <c r="C8" s="3"/>
      <c r="D8" s="3"/>
      <c r="E8" s="3">
        <v>1644</v>
      </c>
      <c r="F8" s="3"/>
      <c r="G8" s="3"/>
      <c r="H8" s="3">
        <f aca="true" t="shared" si="0" ref="H8:H13">E8+F8-G8</f>
        <v>1644</v>
      </c>
      <c r="I8" s="3"/>
      <c r="J8" s="3"/>
      <c r="K8" s="3"/>
      <c r="L8" s="3"/>
      <c r="M8" s="3"/>
      <c r="N8" s="3"/>
      <c r="O8" s="3"/>
      <c r="P8" s="3">
        <v>1644</v>
      </c>
    </row>
    <row r="9" spans="1:16" ht="12.75">
      <c r="A9" s="3" t="s">
        <v>359</v>
      </c>
      <c r="B9" s="3">
        <v>12530</v>
      </c>
      <c r="C9" s="3"/>
      <c r="D9" s="3"/>
      <c r="E9" s="3">
        <v>12530</v>
      </c>
      <c r="F9" s="3"/>
      <c r="G9" s="3"/>
      <c r="H9" s="3">
        <f t="shared" si="0"/>
        <v>12530</v>
      </c>
      <c r="I9" s="3">
        <v>8748</v>
      </c>
      <c r="J9" s="3">
        <v>249</v>
      </c>
      <c r="K9" s="3"/>
      <c r="L9" s="3">
        <f>I9+J9-K9</f>
        <v>8997</v>
      </c>
      <c r="M9" s="3"/>
      <c r="N9" s="3"/>
      <c r="O9" s="3">
        <f>L9+M9-N9</f>
        <v>8997</v>
      </c>
      <c r="P9" s="3">
        <f>H9-O9</f>
        <v>3533</v>
      </c>
    </row>
    <row r="10" spans="1:16" ht="12.75">
      <c r="A10" s="3" t="s">
        <v>360</v>
      </c>
      <c r="B10" s="3">
        <v>15848</v>
      </c>
      <c r="C10" s="3"/>
      <c r="D10" s="3"/>
      <c r="E10" s="3">
        <v>15848</v>
      </c>
      <c r="F10" s="3"/>
      <c r="G10" s="3"/>
      <c r="H10" s="3">
        <f t="shared" si="0"/>
        <v>15848</v>
      </c>
      <c r="I10" s="3">
        <v>15788</v>
      </c>
      <c r="J10" s="3"/>
      <c r="K10" s="3"/>
      <c r="L10" s="3">
        <f>I10+J10-K10</f>
        <v>15788</v>
      </c>
      <c r="M10" s="3"/>
      <c r="N10" s="3"/>
      <c r="O10" s="3">
        <f>L10+M10-N10</f>
        <v>15788</v>
      </c>
      <c r="P10" s="3">
        <f>H10-O10</f>
        <v>60</v>
      </c>
    </row>
    <row r="11" spans="1:16" ht="12.75">
      <c r="A11" s="3" t="s">
        <v>361</v>
      </c>
      <c r="B11" s="3">
        <v>1348</v>
      </c>
      <c r="C11" s="3"/>
      <c r="D11" s="3"/>
      <c r="E11" s="3">
        <v>1348</v>
      </c>
      <c r="F11" s="3"/>
      <c r="G11" s="3"/>
      <c r="H11" s="3">
        <f t="shared" si="0"/>
        <v>1348</v>
      </c>
      <c r="I11" s="3">
        <v>934</v>
      </c>
      <c r="J11" s="3">
        <v>23</v>
      </c>
      <c r="K11" s="3"/>
      <c r="L11" s="3">
        <f>I11+J11-K11</f>
        <v>957</v>
      </c>
      <c r="M11" s="3"/>
      <c r="N11" s="3"/>
      <c r="O11" s="3">
        <f>L11+M11-N11</f>
        <v>957</v>
      </c>
      <c r="P11" s="3">
        <f>H11-O11</f>
        <v>391</v>
      </c>
    </row>
    <row r="12" spans="1:16" ht="12.75">
      <c r="A12" s="3" t="s">
        <v>362</v>
      </c>
      <c r="B12" s="3">
        <v>997</v>
      </c>
      <c r="C12" s="3"/>
      <c r="D12" s="3"/>
      <c r="E12" s="3">
        <v>997</v>
      </c>
      <c r="F12" s="3"/>
      <c r="G12" s="3"/>
      <c r="H12" s="3">
        <f t="shared" si="0"/>
        <v>997</v>
      </c>
      <c r="I12" s="3">
        <v>942</v>
      </c>
      <c r="J12" s="3">
        <v>14</v>
      </c>
      <c r="K12" s="3"/>
      <c r="L12" s="3">
        <f>I12+J12-K12</f>
        <v>956</v>
      </c>
      <c r="M12" s="3"/>
      <c r="N12" s="3"/>
      <c r="O12" s="3">
        <f>L12+M12-N12</f>
        <v>956</v>
      </c>
      <c r="P12" s="3">
        <f>H12-O12</f>
        <v>41</v>
      </c>
    </row>
    <row r="13" spans="1:16" ht="12.75">
      <c r="A13" s="3" t="s">
        <v>363</v>
      </c>
      <c r="B13" s="3">
        <v>656</v>
      </c>
      <c r="C13" s="3"/>
      <c r="D13" s="3"/>
      <c r="E13" s="3">
        <v>656</v>
      </c>
      <c r="F13" s="3"/>
      <c r="G13" s="3"/>
      <c r="H13" s="3">
        <f t="shared" si="0"/>
        <v>656</v>
      </c>
      <c r="I13" s="3">
        <v>484</v>
      </c>
      <c r="J13" s="3">
        <v>17</v>
      </c>
      <c r="K13" s="3"/>
      <c r="L13" s="3">
        <f>I13+J13-K13</f>
        <v>501</v>
      </c>
      <c r="M13" s="3"/>
      <c r="N13" s="3"/>
      <c r="O13" s="3">
        <f>L13+M13-N13</f>
        <v>501</v>
      </c>
      <c r="P13" s="3">
        <f>H13-O13</f>
        <v>155</v>
      </c>
    </row>
    <row r="14" spans="1:16" ht="12.75">
      <c r="A14" s="3" t="s">
        <v>364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 t="s">
        <v>365</v>
      </c>
      <c r="B15" s="3">
        <v>179</v>
      </c>
      <c r="C15" s="3"/>
      <c r="D15" s="3"/>
      <c r="E15" s="3">
        <v>179</v>
      </c>
      <c r="F15" s="3"/>
      <c r="G15" s="3"/>
      <c r="H15" s="3">
        <f>E15+F15-G15</f>
        <v>179</v>
      </c>
      <c r="I15" s="3">
        <v>149</v>
      </c>
      <c r="J15" s="3">
        <v>2</v>
      </c>
      <c r="K15" s="3"/>
      <c r="L15" s="3">
        <f>I15+J15-K15</f>
        <v>151</v>
      </c>
      <c r="M15" s="3"/>
      <c r="N15" s="3"/>
      <c r="O15" s="3">
        <f>L15+M15-N15</f>
        <v>151</v>
      </c>
      <c r="P15" s="3">
        <f>H15-O15</f>
        <v>28</v>
      </c>
    </row>
    <row r="16" spans="1:16" ht="12.75">
      <c r="A16" s="2" t="s">
        <v>366</v>
      </c>
      <c r="B16" s="2">
        <f>SUM(B8:B15)</f>
        <v>33202</v>
      </c>
      <c r="C16" s="2">
        <f>SUM(C6:C15)</f>
        <v>0</v>
      </c>
      <c r="D16" s="2"/>
      <c r="E16" s="2">
        <f>SUM(E8:E15)</f>
        <v>33202</v>
      </c>
      <c r="F16" s="2"/>
      <c r="G16" s="2"/>
      <c r="H16" s="2">
        <f>H8+H9+H10+H11+H12+H13+H15</f>
        <v>33202</v>
      </c>
      <c r="I16" s="2">
        <f>SUM(I9:I15)</f>
        <v>27045</v>
      </c>
      <c r="J16" s="2">
        <f>SUM(J6:J15)</f>
        <v>305</v>
      </c>
      <c r="K16" s="2"/>
      <c r="L16" s="2">
        <f>SUM(L9:L15)</f>
        <v>27350</v>
      </c>
      <c r="M16" s="2"/>
      <c r="N16" s="2"/>
      <c r="O16" s="2">
        <f>SUM(O9:O15)</f>
        <v>27350</v>
      </c>
      <c r="P16" s="2">
        <f>SUM(P8:P15)</f>
        <v>5852</v>
      </c>
    </row>
    <row r="17" spans="1:16" ht="12.75">
      <c r="A17" s="2" t="s">
        <v>367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2" t="s">
        <v>368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 t="s">
        <v>369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 t="s">
        <v>370</v>
      </c>
      <c r="B20" s="3">
        <v>29</v>
      </c>
      <c r="C20" s="3"/>
      <c r="D20" s="3"/>
      <c r="E20" s="3">
        <v>29</v>
      </c>
      <c r="F20" s="3"/>
      <c r="G20" s="3"/>
      <c r="H20" s="3">
        <v>29</v>
      </c>
      <c r="I20" s="3">
        <v>29</v>
      </c>
      <c r="J20" s="3"/>
      <c r="K20" s="3"/>
      <c r="L20" s="3">
        <v>29</v>
      </c>
      <c r="M20" s="3"/>
      <c r="N20" s="3"/>
      <c r="O20" s="3">
        <v>29</v>
      </c>
      <c r="P20" s="119"/>
    </row>
    <row r="21" spans="1:16" ht="12.75">
      <c r="A21" s="3" t="s">
        <v>371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 t="s">
        <v>372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 t="s">
        <v>373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1.25" customHeight="1">
      <c r="A24" s="3" t="s">
        <v>374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2" t="s">
        <v>375</v>
      </c>
      <c r="B25" s="2">
        <v>29</v>
      </c>
      <c r="C25" s="2"/>
      <c r="D25" s="2"/>
      <c r="E25" s="2">
        <v>29</v>
      </c>
      <c r="F25" s="2"/>
      <c r="G25" s="2"/>
      <c r="H25" s="2">
        <v>29</v>
      </c>
      <c r="I25" s="2">
        <v>29</v>
      </c>
      <c r="J25" s="2"/>
      <c r="K25" s="2"/>
      <c r="L25" s="2">
        <v>29</v>
      </c>
      <c r="M25" s="2"/>
      <c r="N25" s="2"/>
      <c r="O25" s="2">
        <v>29</v>
      </c>
      <c r="P25" s="2"/>
    </row>
    <row r="26" spans="1:16" ht="11.25" customHeight="1">
      <c r="A26" s="2" t="s">
        <v>376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0.5" customHeight="1">
      <c r="A27" s="2" t="s">
        <v>377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>
      <c r="A28" s="3" t="s">
        <v>378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" customHeight="1">
      <c r="A29" s="3" t="s">
        <v>379</v>
      </c>
      <c r="B29" s="2"/>
      <c r="C29" s="2"/>
      <c r="D29" s="2"/>
      <c r="E29" s="2"/>
      <c r="F29" s="3"/>
      <c r="G29" s="3"/>
      <c r="H29" s="2"/>
      <c r="I29" s="3"/>
      <c r="J29" s="3"/>
      <c r="K29" s="3"/>
      <c r="L29" s="3"/>
      <c r="M29" s="3"/>
      <c r="N29" s="3"/>
      <c r="O29" s="3"/>
      <c r="P29" s="2"/>
    </row>
    <row r="30" spans="1:16" ht="12" customHeight="1">
      <c r="A30" s="3" t="s">
        <v>380</v>
      </c>
      <c r="B30" s="3">
        <v>5</v>
      </c>
      <c r="C30" s="3"/>
      <c r="D30" s="3"/>
      <c r="E30" s="3">
        <v>5</v>
      </c>
      <c r="F30" s="3"/>
      <c r="G30" s="3"/>
      <c r="H30" s="3">
        <v>5</v>
      </c>
      <c r="I30" s="3"/>
      <c r="J30" s="3"/>
      <c r="K30" s="3"/>
      <c r="L30" s="3"/>
      <c r="M30" s="3"/>
      <c r="N30" s="3"/>
      <c r="O30" s="3"/>
      <c r="P30" s="3">
        <v>5</v>
      </c>
    </row>
    <row r="31" spans="1:16" ht="11.25" customHeight="1">
      <c r="A31" s="3" t="s">
        <v>381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0.5" customHeight="1">
      <c r="A32" s="3" t="s">
        <v>382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0.5" customHeight="1">
      <c r="A33" s="3" t="s">
        <v>383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0.5" customHeight="1">
      <c r="A34" s="3" t="s">
        <v>384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0.5" customHeight="1">
      <c r="A35" s="3" t="s">
        <v>385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9.75" customHeight="1">
      <c r="A36" s="3" t="s">
        <v>386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1.25" customHeight="1">
      <c r="A37" s="2" t="s">
        <v>387</v>
      </c>
      <c r="B37" s="2">
        <v>5</v>
      </c>
      <c r="C37" s="2"/>
      <c r="D37" s="2"/>
      <c r="E37" s="2">
        <v>5</v>
      </c>
      <c r="F37" s="2"/>
      <c r="G37" s="2"/>
      <c r="H37" s="2">
        <v>5</v>
      </c>
      <c r="I37" s="2"/>
      <c r="J37" s="2"/>
      <c r="K37" s="2"/>
      <c r="L37" s="2"/>
      <c r="M37" s="2"/>
      <c r="N37" s="2"/>
      <c r="O37" s="2"/>
      <c r="P37" s="2">
        <v>5</v>
      </c>
    </row>
    <row r="38" spans="1:16" ht="11.25" customHeight="1">
      <c r="A38" s="2" t="s">
        <v>388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0.5" customHeight="1">
      <c r="A39" s="2" t="s">
        <v>389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0.5" customHeight="1">
      <c r="A40" s="3" t="s">
        <v>390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1.25" customHeight="1">
      <c r="A41" s="22" t="s">
        <v>391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" customHeight="1" thickBot="1">
      <c r="A42" s="16" t="s">
        <v>392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3.5" thickBot="1">
      <c r="A43" s="120" t="s">
        <v>393</v>
      </c>
      <c r="B43" s="121">
        <f>B37+B25+B16</f>
        <v>33236</v>
      </c>
      <c r="C43" s="121">
        <f>C42+C37+C25+C16</f>
        <v>0</v>
      </c>
      <c r="D43" s="121"/>
      <c r="E43" s="121">
        <v>33241</v>
      </c>
      <c r="F43" s="121"/>
      <c r="G43" s="121"/>
      <c r="H43" s="121">
        <f>H42+H37+H25+H16</f>
        <v>33236</v>
      </c>
      <c r="I43" s="121">
        <f>I25+I16</f>
        <v>27074</v>
      </c>
      <c r="J43" s="121">
        <f>J25+J16</f>
        <v>305</v>
      </c>
      <c r="K43" s="121"/>
      <c r="L43" s="121">
        <f>L25+L16</f>
        <v>27379</v>
      </c>
      <c r="M43" s="121"/>
      <c r="N43" s="121"/>
      <c r="O43" s="121">
        <f>O25+O16</f>
        <v>27379</v>
      </c>
      <c r="P43" s="122">
        <f>P37+P25+P16</f>
        <v>5857</v>
      </c>
    </row>
    <row r="44" spans="13:15" ht="12.75">
      <c r="M44" s="1"/>
      <c r="N44" s="1"/>
      <c r="O44" s="1"/>
    </row>
    <row r="45" spans="1:16" ht="12.75">
      <c r="A45" s="1" t="s">
        <v>557</v>
      </c>
      <c r="M45" s="9" t="s">
        <v>394</v>
      </c>
      <c r="N45" s="9"/>
      <c r="O45" s="9"/>
      <c r="P45" s="6"/>
    </row>
    <row r="46" spans="13:16" ht="12.75">
      <c r="M46" s="9" t="s">
        <v>211</v>
      </c>
      <c r="N46" s="9"/>
      <c r="O46" s="9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"/>
      <c r="N47" s="9"/>
      <c r="O47" s="9"/>
      <c r="P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</sheetData>
  <sheetProtection/>
  <mergeCells count="2">
    <mergeCell ref="A1:P1"/>
    <mergeCell ref="A2:P2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460</v>
      </c>
      <c r="B1" s="31"/>
      <c r="O1" s="1"/>
      <c r="P1" s="1"/>
      <c r="Q1" t="s">
        <v>461</v>
      </c>
    </row>
    <row r="2" spans="1:4" ht="15.75">
      <c r="A2" s="135" t="s">
        <v>559</v>
      </c>
      <c r="B2" s="135"/>
      <c r="C2" s="135"/>
      <c r="D2" s="135"/>
    </row>
    <row r="4" spans="1:5" ht="12.75">
      <c r="A4" s="1" t="s">
        <v>462</v>
      </c>
      <c r="E4" s="1" t="s">
        <v>463</v>
      </c>
    </row>
    <row r="5" spans="1:10" ht="12.75">
      <c r="A5" s="55" t="s">
        <v>101</v>
      </c>
      <c r="B5" s="110" t="s">
        <v>464</v>
      </c>
      <c r="C5" s="127" t="s">
        <v>465</v>
      </c>
      <c r="D5" s="128"/>
      <c r="E5" s="129" t="s">
        <v>101</v>
      </c>
      <c r="F5" s="55" t="s">
        <v>466</v>
      </c>
      <c r="G5" s="84" t="s">
        <v>467</v>
      </c>
      <c r="H5" s="130"/>
      <c r="I5" s="93" t="s">
        <v>468</v>
      </c>
      <c r="J5" s="1" t="s">
        <v>469</v>
      </c>
    </row>
    <row r="6" spans="1:14" ht="12.75">
      <c r="A6" s="17"/>
      <c r="B6" s="131"/>
      <c r="C6" s="32" t="s">
        <v>470</v>
      </c>
      <c r="D6" s="32" t="s">
        <v>471</v>
      </c>
      <c r="E6" s="19"/>
      <c r="F6" s="32" t="s">
        <v>472</v>
      </c>
      <c r="G6" s="84" t="s">
        <v>470</v>
      </c>
      <c r="H6" s="54" t="s">
        <v>471</v>
      </c>
      <c r="I6" s="54" t="s">
        <v>473</v>
      </c>
      <c r="J6" s="93" t="s">
        <v>101</v>
      </c>
      <c r="K6" s="54" t="s">
        <v>474</v>
      </c>
      <c r="L6" s="54" t="s">
        <v>475</v>
      </c>
      <c r="M6" s="54" t="s">
        <v>476</v>
      </c>
      <c r="N6" s="93" t="s">
        <v>477</v>
      </c>
    </row>
    <row r="7" spans="1:14" ht="12.75">
      <c r="A7" s="78" t="s">
        <v>478</v>
      </c>
      <c r="B7" s="12"/>
      <c r="C7" s="3"/>
      <c r="D7" s="3"/>
      <c r="E7" s="78" t="s">
        <v>265</v>
      </c>
      <c r="F7" s="12"/>
      <c r="G7" s="3"/>
      <c r="H7" s="3"/>
      <c r="I7" s="3"/>
      <c r="J7" s="3" t="s">
        <v>479</v>
      </c>
      <c r="K7" s="3"/>
      <c r="L7" s="3"/>
      <c r="M7" s="3"/>
      <c r="N7" s="3"/>
    </row>
    <row r="8" spans="1:14" ht="12.75">
      <c r="A8" s="2" t="s">
        <v>480</v>
      </c>
      <c r="B8" s="3"/>
      <c r="C8" s="3"/>
      <c r="D8" s="3"/>
      <c r="E8" s="3" t="s">
        <v>481</v>
      </c>
      <c r="F8" s="3"/>
      <c r="G8" s="3"/>
      <c r="H8" s="3"/>
      <c r="I8" s="3"/>
      <c r="J8" s="3" t="s">
        <v>482</v>
      </c>
      <c r="K8" s="3"/>
      <c r="L8" s="3"/>
      <c r="M8" s="3"/>
      <c r="N8" s="3"/>
    </row>
    <row r="9" spans="1:14" ht="12.75">
      <c r="A9" s="3" t="s">
        <v>483</v>
      </c>
      <c r="B9" s="3"/>
      <c r="C9" s="3"/>
      <c r="D9" s="3"/>
      <c r="E9" s="3" t="s">
        <v>484</v>
      </c>
      <c r="F9" s="3"/>
      <c r="G9" s="3"/>
      <c r="H9" s="3"/>
      <c r="I9" s="3"/>
      <c r="J9" s="3" t="s">
        <v>485</v>
      </c>
      <c r="K9" s="3"/>
      <c r="L9" s="3"/>
      <c r="M9" s="3"/>
      <c r="N9" s="3"/>
    </row>
    <row r="10" spans="1:14" ht="12.75">
      <c r="A10" s="3" t="s">
        <v>486</v>
      </c>
      <c r="B10" s="3"/>
      <c r="C10" s="3"/>
      <c r="D10" s="3"/>
      <c r="E10" s="3" t="s">
        <v>487</v>
      </c>
      <c r="F10" s="3"/>
      <c r="G10" s="3"/>
      <c r="H10" s="3"/>
      <c r="I10" s="3"/>
      <c r="J10" s="3" t="s">
        <v>488</v>
      </c>
      <c r="K10" s="3">
        <v>1064</v>
      </c>
      <c r="L10" s="3"/>
      <c r="M10" s="3"/>
      <c r="N10" s="3">
        <v>1064</v>
      </c>
    </row>
    <row r="11" spans="1:14" ht="12.75">
      <c r="A11" s="3" t="s">
        <v>489</v>
      </c>
      <c r="B11" s="3"/>
      <c r="C11" s="3"/>
      <c r="D11" s="3"/>
      <c r="E11" s="3" t="s">
        <v>490</v>
      </c>
      <c r="F11" s="3"/>
      <c r="G11" s="3"/>
      <c r="H11" s="3"/>
      <c r="I11" s="3"/>
      <c r="J11" s="2" t="s">
        <v>491</v>
      </c>
      <c r="K11" s="2">
        <f>SUM(K7:K10)</f>
        <v>1064</v>
      </c>
      <c r="L11" s="3"/>
      <c r="M11" s="3"/>
      <c r="N11" s="2">
        <f>SUM(N7:N10)</f>
        <v>1064</v>
      </c>
    </row>
    <row r="12" spans="1:14" ht="12.75">
      <c r="A12" s="3" t="s">
        <v>492</v>
      </c>
      <c r="B12" s="3"/>
      <c r="C12" s="3"/>
      <c r="D12" s="3"/>
      <c r="E12" s="3" t="s">
        <v>493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494</v>
      </c>
      <c r="B13" s="3"/>
      <c r="C13" s="3"/>
      <c r="D13" s="3"/>
      <c r="E13" s="3" t="s">
        <v>495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496</v>
      </c>
      <c r="B14" s="3"/>
      <c r="C14" s="3"/>
      <c r="D14" s="3"/>
      <c r="E14" s="3" t="s">
        <v>497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498</v>
      </c>
      <c r="B15" s="3"/>
      <c r="C15" s="3"/>
      <c r="D15" s="3"/>
      <c r="E15" s="3" t="s">
        <v>499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500</v>
      </c>
      <c r="B16" s="3"/>
      <c r="C16" s="3"/>
      <c r="D16" s="3"/>
      <c r="E16" s="3" t="s">
        <v>501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502</v>
      </c>
      <c r="B17" s="3"/>
      <c r="C17" s="3"/>
      <c r="D17" s="3"/>
      <c r="E17" s="3" t="s">
        <v>503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492</v>
      </c>
      <c r="B18" s="3"/>
      <c r="C18" s="3"/>
      <c r="D18" s="3"/>
      <c r="E18" s="3" t="s">
        <v>504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505</v>
      </c>
      <c r="B19" s="3"/>
      <c r="C19" s="3"/>
      <c r="D19" s="3"/>
      <c r="E19" s="3" t="s">
        <v>275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506</v>
      </c>
      <c r="B20" s="3"/>
      <c r="C20" s="3"/>
      <c r="D20" s="3"/>
      <c r="E20" s="3" t="s">
        <v>507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483</v>
      </c>
      <c r="B21" s="2"/>
      <c r="C21" s="2"/>
      <c r="D21" s="3"/>
      <c r="E21" s="3" t="s">
        <v>508</v>
      </c>
      <c r="F21" s="3"/>
      <c r="G21" s="3"/>
      <c r="H21" s="3"/>
      <c r="I21" s="3"/>
      <c r="J21" s="6"/>
      <c r="K21" s="6"/>
      <c r="L21" s="6"/>
      <c r="M21" s="6"/>
      <c r="N21" s="6"/>
    </row>
    <row r="22" spans="1:14" ht="12.75">
      <c r="A22" s="3" t="s">
        <v>486</v>
      </c>
      <c r="B22" s="3"/>
      <c r="C22" s="3"/>
      <c r="D22" s="3"/>
      <c r="E22" s="3" t="s">
        <v>509</v>
      </c>
      <c r="F22" s="3"/>
      <c r="G22" s="3"/>
      <c r="H22" s="3"/>
      <c r="I22" s="3"/>
      <c r="J22" s="6"/>
      <c r="K22" s="6"/>
      <c r="L22" s="6"/>
      <c r="M22" s="6"/>
      <c r="N22" s="6"/>
    </row>
    <row r="23" spans="1:14" ht="12.75">
      <c r="A23" s="3" t="s">
        <v>489</v>
      </c>
      <c r="B23" s="3"/>
      <c r="C23" s="3"/>
      <c r="D23" s="3"/>
      <c r="E23" s="3" t="s">
        <v>510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511</v>
      </c>
      <c r="D24" s="3"/>
      <c r="E24" s="2" t="s">
        <v>512</v>
      </c>
      <c r="F24" s="3"/>
      <c r="G24" s="3"/>
      <c r="H24" s="2"/>
      <c r="I24" s="2"/>
      <c r="J24" s="6"/>
      <c r="K24" s="6"/>
      <c r="L24" s="6"/>
      <c r="M24" s="6"/>
      <c r="N24" s="6"/>
    </row>
    <row r="25" spans="1:14" ht="12.75">
      <c r="A25" s="3" t="s">
        <v>492</v>
      </c>
      <c r="B25" s="3"/>
      <c r="C25" s="3"/>
      <c r="D25" s="3"/>
      <c r="E25" s="2" t="s">
        <v>513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514</v>
      </c>
      <c r="B26" s="3">
        <v>7008</v>
      </c>
      <c r="C26" s="3">
        <v>7008</v>
      </c>
      <c r="D26" s="3"/>
      <c r="E26" s="3" t="s">
        <v>481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515</v>
      </c>
      <c r="B27" s="3">
        <v>1488</v>
      </c>
      <c r="C27" s="3">
        <v>1488</v>
      </c>
      <c r="D27" s="3"/>
      <c r="E27" s="3" t="s">
        <v>516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517</v>
      </c>
      <c r="B28" s="3"/>
      <c r="C28" s="3"/>
      <c r="D28" s="3"/>
      <c r="E28" s="3" t="s">
        <v>518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504</v>
      </c>
      <c r="B29" s="3"/>
      <c r="C29" s="3"/>
      <c r="D29" s="3"/>
      <c r="E29" s="3" t="s">
        <v>519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520</v>
      </c>
      <c r="B30" s="3"/>
      <c r="C30" s="3"/>
      <c r="D30" s="3"/>
      <c r="E30" s="3" t="s">
        <v>493</v>
      </c>
      <c r="F30" s="3">
        <v>4976</v>
      </c>
      <c r="G30" s="3"/>
      <c r="H30" s="3">
        <v>4976</v>
      </c>
      <c r="I30" s="3"/>
      <c r="J30" s="6"/>
      <c r="K30" s="6"/>
      <c r="L30" s="6"/>
      <c r="M30" s="6"/>
      <c r="N30" s="6"/>
    </row>
    <row r="31" spans="1:14" ht="12.75">
      <c r="A31" s="3" t="s">
        <v>521</v>
      </c>
      <c r="B31" s="3"/>
      <c r="C31" s="3"/>
      <c r="D31" s="3"/>
      <c r="E31" s="3" t="s">
        <v>495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522</v>
      </c>
      <c r="B32" s="2">
        <v>23</v>
      </c>
      <c r="C32" s="2">
        <v>23</v>
      </c>
      <c r="D32" s="3"/>
      <c r="E32" s="3" t="s">
        <v>497</v>
      </c>
      <c r="F32" s="3">
        <v>4976</v>
      </c>
      <c r="G32" s="3"/>
      <c r="H32" s="3">
        <v>4976</v>
      </c>
      <c r="I32" s="3"/>
      <c r="J32" s="6"/>
      <c r="K32" s="6"/>
      <c r="L32" s="6"/>
      <c r="M32" s="6"/>
      <c r="N32" s="6"/>
    </row>
    <row r="33" spans="1:14" ht="12.75">
      <c r="A33" s="3" t="s">
        <v>523</v>
      </c>
      <c r="B33" s="3"/>
      <c r="C33" s="3"/>
      <c r="D33" s="3"/>
      <c r="E33" s="3" t="s">
        <v>524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525</v>
      </c>
      <c r="B34" s="3">
        <v>23</v>
      </c>
      <c r="C34" s="3">
        <v>23</v>
      </c>
      <c r="D34" s="3"/>
      <c r="E34" s="3" t="s">
        <v>273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526</v>
      </c>
      <c r="B35" s="3"/>
      <c r="C35" s="3"/>
      <c r="D35" s="3"/>
      <c r="E35" s="3" t="s">
        <v>527</v>
      </c>
      <c r="F35" s="3">
        <v>4663</v>
      </c>
      <c r="G35" s="3">
        <v>4663</v>
      </c>
      <c r="H35" s="3"/>
      <c r="I35" s="3"/>
      <c r="J35" s="6"/>
      <c r="K35" s="6"/>
      <c r="L35" s="6"/>
      <c r="M35" s="6"/>
      <c r="N35" s="6"/>
    </row>
    <row r="36" spans="1:14" ht="12.75">
      <c r="A36" s="3" t="s">
        <v>528</v>
      </c>
      <c r="B36" s="3"/>
      <c r="C36" s="3"/>
      <c r="D36" s="3"/>
      <c r="E36" s="3" t="s">
        <v>507</v>
      </c>
      <c r="F36" s="3">
        <v>55</v>
      </c>
      <c r="G36" s="3">
        <v>55</v>
      </c>
      <c r="H36" s="3"/>
      <c r="I36" s="3"/>
      <c r="J36" s="6"/>
      <c r="K36" s="6"/>
      <c r="L36" s="6"/>
      <c r="M36" s="6"/>
      <c r="N36" s="6"/>
    </row>
    <row r="37" spans="1:14" ht="12.75">
      <c r="A37" s="3" t="s">
        <v>529</v>
      </c>
      <c r="B37" s="3"/>
      <c r="C37" s="3"/>
      <c r="D37" s="3"/>
      <c r="E37" s="3" t="s">
        <v>530</v>
      </c>
      <c r="F37" s="3">
        <v>90</v>
      </c>
      <c r="G37" s="3">
        <v>90</v>
      </c>
      <c r="H37" s="3"/>
      <c r="I37" s="3"/>
      <c r="J37" s="6"/>
      <c r="K37" s="6"/>
      <c r="L37" s="6"/>
      <c r="M37" s="6"/>
      <c r="N37" s="6"/>
    </row>
    <row r="38" spans="1:14" ht="12.75">
      <c r="A38" s="3" t="s">
        <v>531</v>
      </c>
      <c r="B38" s="3"/>
      <c r="C38" s="3"/>
      <c r="D38" s="3"/>
      <c r="E38" s="3" t="s">
        <v>300</v>
      </c>
      <c r="F38" s="2">
        <v>155</v>
      </c>
      <c r="G38" s="2">
        <v>155</v>
      </c>
      <c r="H38" s="3"/>
      <c r="I38" s="3"/>
      <c r="J38" s="6"/>
      <c r="K38" s="6"/>
      <c r="L38" s="6"/>
      <c r="M38" s="6"/>
      <c r="N38" s="6"/>
    </row>
    <row r="39" spans="1:14" ht="12.75">
      <c r="A39" s="2" t="s">
        <v>532</v>
      </c>
      <c r="B39" s="2">
        <v>5949</v>
      </c>
      <c r="C39" s="2">
        <v>152</v>
      </c>
      <c r="D39" s="3"/>
      <c r="E39" s="3" t="s">
        <v>523</v>
      </c>
      <c r="F39" s="3"/>
      <c r="G39" s="3"/>
      <c r="H39" s="3"/>
      <c r="I39" s="3"/>
      <c r="J39" s="6"/>
      <c r="K39" s="6"/>
      <c r="L39" s="6"/>
      <c r="M39" s="6"/>
      <c r="N39" s="6"/>
    </row>
    <row r="40" spans="1:14" ht="12.75">
      <c r="A40" s="3" t="s">
        <v>533</v>
      </c>
      <c r="B40" s="3"/>
      <c r="C40" s="3"/>
      <c r="D40" s="3"/>
      <c r="E40" s="3" t="s">
        <v>525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534</v>
      </c>
      <c r="B41" s="3"/>
      <c r="C41" s="3"/>
      <c r="D41" s="3"/>
      <c r="E41" s="3" t="s">
        <v>526</v>
      </c>
      <c r="F41" s="3">
        <v>155</v>
      </c>
      <c r="G41" s="3">
        <v>155</v>
      </c>
      <c r="H41" s="3"/>
      <c r="I41" s="3"/>
      <c r="J41" s="6"/>
      <c r="K41" s="6"/>
      <c r="L41" s="6"/>
      <c r="M41" s="6"/>
      <c r="N41" s="6"/>
    </row>
    <row r="42" spans="1:14" ht="12.75">
      <c r="A42" s="3" t="s">
        <v>535</v>
      </c>
      <c r="B42" s="3"/>
      <c r="C42" s="3"/>
      <c r="D42" s="3"/>
      <c r="E42" s="3" t="s">
        <v>531</v>
      </c>
      <c r="F42" s="3"/>
      <c r="G42" s="3"/>
      <c r="H42" s="3"/>
      <c r="I42" s="3"/>
      <c r="J42" s="6"/>
      <c r="K42" s="6"/>
      <c r="L42" s="6"/>
      <c r="M42" s="6"/>
      <c r="N42" s="6"/>
    </row>
    <row r="43" spans="1:14" ht="12.75">
      <c r="A43" s="3" t="s">
        <v>492</v>
      </c>
      <c r="B43" s="2">
        <v>5949</v>
      </c>
      <c r="C43" s="2">
        <v>152</v>
      </c>
      <c r="D43" s="2">
        <v>5797</v>
      </c>
      <c r="E43" s="3" t="s">
        <v>536</v>
      </c>
      <c r="F43" s="2">
        <v>48</v>
      </c>
      <c r="G43" s="2">
        <v>48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537</v>
      </c>
      <c r="B44" s="2">
        <f>B26+B27+B32+B39</f>
        <v>14468</v>
      </c>
      <c r="C44" s="2">
        <f>C26+C27+C32+C39</f>
        <v>8671</v>
      </c>
      <c r="D44" s="2">
        <v>5797</v>
      </c>
      <c r="E44" s="3" t="s">
        <v>538</v>
      </c>
      <c r="F44" s="3">
        <v>35</v>
      </c>
      <c r="G44" s="3">
        <v>35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539</v>
      </c>
      <c r="B45" s="2">
        <f>B7+B19+B44</f>
        <v>14468</v>
      </c>
      <c r="C45" s="2">
        <f>C7+C19+C44</f>
        <v>8671</v>
      </c>
      <c r="D45" s="3">
        <v>5797</v>
      </c>
      <c r="E45" s="3" t="s">
        <v>540</v>
      </c>
      <c r="F45" s="3">
        <v>10</v>
      </c>
      <c r="G45" s="3">
        <v>10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492</v>
      </c>
      <c r="F46" s="3">
        <v>3</v>
      </c>
      <c r="G46" s="3">
        <v>3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541</v>
      </c>
      <c r="F47" s="2">
        <v>82</v>
      </c>
      <c r="G47" s="2">
        <v>82</v>
      </c>
      <c r="H47" s="3"/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542</v>
      </c>
      <c r="F48" s="3"/>
      <c r="G48" s="3"/>
      <c r="H48" s="3"/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449</v>
      </c>
      <c r="F49" s="2">
        <f>F30+F35+F36+F37+F38+F43+F47</f>
        <v>10069</v>
      </c>
      <c r="G49" s="2">
        <f>G35+G36+G37+G38+G43+G47</f>
        <v>5093</v>
      </c>
      <c r="H49" s="3">
        <f>H30</f>
        <v>4976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543</v>
      </c>
      <c r="F50" s="2">
        <f>F24+F49</f>
        <v>10069</v>
      </c>
      <c r="G50" s="2">
        <v>5093</v>
      </c>
      <c r="H50" s="2">
        <v>4976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558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6"/>
      <c r="L53" s="6"/>
      <c r="M53" s="9" t="s">
        <v>544</v>
      </c>
      <c r="N53" s="6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6"/>
      <c r="L54" s="6"/>
      <c r="M54" s="6"/>
      <c r="N54" s="6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6"/>
      <c r="L55" s="6"/>
      <c r="M55" s="9" t="s">
        <v>545</v>
      </c>
      <c r="N55" s="6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6"/>
      <c r="L56" s="6"/>
      <c r="M56" s="6"/>
      <c r="N56" s="6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B50" sqref="B50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421</v>
      </c>
      <c r="B1" s="6"/>
      <c r="C1" s="6"/>
    </row>
    <row r="2" spans="1:3" ht="12.75">
      <c r="A2" s="9" t="s">
        <v>561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93" t="s">
        <v>101</v>
      </c>
      <c r="B5" s="93" t="s">
        <v>422</v>
      </c>
      <c r="C5" s="93" t="s">
        <v>423</v>
      </c>
    </row>
    <row r="6" spans="1:3" ht="12.75">
      <c r="A6" s="2" t="s">
        <v>424</v>
      </c>
      <c r="B6" s="3"/>
      <c r="C6" s="124"/>
    </row>
    <row r="7" spans="1:3" ht="12.75">
      <c r="A7" s="2" t="s">
        <v>560</v>
      </c>
      <c r="B7" s="3"/>
      <c r="C7" s="125">
        <v>2763</v>
      </c>
    </row>
    <row r="8" spans="1:3" ht="12.75">
      <c r="A8" s="2" t="s">
        <v>425</v>
      </c>
      <c r="B8" s="3"/>
      <c r="C8" s="125"/>
    </row>
    <row r="9" spans="1:3" ht="12.75">
      <c r="A9" s="3" t="s">
        <v>426</v>
      </c>
      <c r="B9" s="3"/>
      <c r="C9" s="125"/>
    </row>
    <row r="10" spans="1:3" ht="12.75">
      <c r="A10" s="3" t="s">
        <v>427</v>
      </c>
      <c r="B10" s="3"/>
      <c r="C10" s="125">
        <v>126</v>
      </c>
    </row>
    <row r="11" spans="1:3" ht="12.75">
      <c r="A11" s="3" t="s">
        <v>428</v>
      </c>
      <c r="B11" s="3"/>
      <c r="C11" s="125"/>
    </row>
    <row r="12" spans="1:3" ht="12.75">
      <c r="A12" s="3" t="s">
        <v>429</v>
      </c>
      <c r="B12" s="3"/>
      <c r="C12" s="125"/>
    </row>
    <row r="13" spans="1:3" ht="12.75">
      <c r="A13" s="3" t="s">
        <v>430</v>
      </c>
      <c r="B13" s="3"/>
      <c r="C13" s="125"/>
    </row>
    <row r="14" spans="1:3" ht="12.75">
      <c r="A14" s="3" t="s">
        <v>431</v>
      </c>
      <c r="B14" s="3"/>
      <c r="C14" s="125"/>
    </row>
    <row r="15" spans="1:3" ht="12.75">
      <c r="A15" s="3" t="s">
        <v>432</v>
      </c>
      <c r="B15" s="3"/>
      <c r="C15" s="125"/>
    </row>
    <row r="16" spans="1:3" ht="12.75">
      <c r="A16" s="3" t="s">
        <v>433</v>
      </c>
      <c r="B16" s="3"/>
      <c r="C16" s="125"/>
    </row>
    <row r="17" spans="1:3" ht="12.75">
      <c r="A17" s="2" t="s">
        <v>434</v>
      </c>
      <c r="B17" s="3"/>
      <c r="C17" s="126"/>
    </row>
    <row r="18" spans="1:3" ht="12.75">
      <c r="A18" s="2" t="s">
        <v>435</v>
      </c>
      <c r="B18" s="3"/>
      <c r="C18" s="126"/>
    </row>
    <row r="19" spans="1:3" ht="12.75">
      <c r="A19" s="3" t="s">
        <v>436</v>
      </c>
      <c r="B19" s="3"/>
      <c r="C19" s="125"/>
    </row>
    <row r="20" spans="1:3" ht="12.75">
      <c r="A20" s="3" t="s">
        <v>437</v>
      </c>
      <c r="B20" s="3"/>
      <c r="C20" s="125"/>
    </row>
    <row r="21" spans="1:3" ht="12.75">
      <c r="A21" s="3" t="s">
        <v>438</v>
      </c>
      <c r="B21" s="3"/>
      <c r="C21" s="125"/>
    </row>
    <row r="22" spans="1:3" ht="12.75">
      <c r="A22" s="3" t="s">
        <v>439</v>
      </c>
      <c r="B22" s="3"/>
      <c r="C22" s="125"/>
    </row>
    <row r="23" spans="1:3" ht="12.75">
      <c r="A23" s="3" t="s">
        <v>440</v>
      </c>
      <c r="B23" s="3"/>
      <c r="C23" s="125"/>
    </row>
    <row r="24" spans="1:3" ht="12.75">
      <c r="A24" s="3" t="s">
        <v>441</v>
      </c>
      <c r="B24" s="3"/>
      <c r="C24" s="3"/>
    </row>
    <row r="25" spans="1:3" ht="12.75">
      <c r="A25" s="3" t="s">
        <v>442</v>
      </c>
      <c r="B25" s="3"/>
      <c r="C25" s="125">
        <v>-1316</v>
      </c>
    </row>
    <row r="26" spans="1:3" ht="12.75">
      <c r="A26" s="3" t="s">
        <v>443</v>
      </c>
      <c r="B26" s="3"/>
      <c r="C26" s="126"/>
    </row>
    <row r="27" spans="1:3" ht="12.75">
      <c r="A27" s="2" t="s">
        <v>444</v>
      </c>
      <c r="B27" s="3"/>
      <c r="C27" s="126">
        <f>SUM(C19:C26)</f>
        <v>-1316</v>
      </c>
    </row>
    <row r="28" spans="1:3" ht="12.75">
      <c r="A28" s="2" t="s">
        <v>562</v>
      </c>
      <c r="B28" s="3"/>
      <c r="C28" s="126">
        <v>1573</v>
      </c>
    </row>
    <row r="29" spans="1:3" ht="12.75">
      <c r="A29" s="2" t="s">
        <v>445</v>
      </c>
      <c r="B29" s="3"/>
      <c r="C29" s="125"/>
    </row>
    <row r="30" spans="1:3" ht="12.75">
      <c r="A30" s="2" t="s">
        <v>547</v>
      </c>
      <c r="B30" s="3"/>
      <c r="C30" s="125"/>
    </row>
    <row r="31" spans="1:3" ht="12.75">
      <c r="A31" s="2" t="s">
        <v>446</v>
      </c>
      <c r="B31" s="3"/>
      <c r="C31" s="125"/>
    </row>
    <row r="32" spans="1:3" ht="12.75">
      <c r="A32" s="3" t="s">
        <v>447</v>
      </c>
      <c r="B32" s="3"/>
      <c r="C32" s="125"/>
    </row>
    <row r="33" spans="1:3" ht="12.75">
      <c r="A33" s="3" t="s">
        <v>448</v>
      </c>
      <c r="B33" s="3"/>
      <c r="C33" s="125"/>
    </row>
    <row r="34" spans="1:3" ht="12.75">
      <c r="A34" s="2" t="s">
        <v>449</v>
      </c>
      <c r="B34" s="3"/>
      <c r="C34" s="125"/>
    </row>
    <row r="35" spans="1:3" ht="12.75">
      <c r="A35" s="2" t="s">
        <v>450</v>
      </c>
      <c r="B35" s="3"/>
      <c r="C35" s="125"/>
    </row>
    <row r="36" spans="1:3" ht="12.75">
      <c r="A36" s="3" t="s">
        <v>451</v>
      </c>
      <c r="B36" s="3"/>
      <c r="C36" s="125"/>
    </row>
    <row r="37" spans="1:3" ht="12.75">
      <c r="A37" s="3" t="s">
        <v>452</v>
      </c>
      <c r="B37" s="3"/>
      <c r="C37" s="125"/>
    </row>
    <row r="38" spans="1:3" ht="12.75">
      <c r="A38" s="3" t="s">
        <v>453</v>
      </c>
      <c r="B38" s="3"/>
      <c r="C38" s="125"/>
    </row>
    <row r="39" spans="1:3" ht="12.75">
      <c r="A39" s="3" t="s">
        <v>454</v>
      </c>
      <c r="B39" s="3"/>
      <c r="C39" s="125"/>
    </row>
    <row r="40" spans="1:3" ht="12.75">
      <c r="A40" s="2" t="s">
        <v>455</v>
      </c>
      <c r="B40" s="3"/>
      <c r="C40" s="126"/>
    </row>
    <row r="41" spans="1:3" ht="12.75">
      <c r="A41" s="2" t="s">
        <v>546</v>
      </c>
      <c r="B41" s="3"/>
      <c r="C41" s="125"/>
    </row>
    <row r="42" spans="1:3" ht="12.75">
      <c r="A42" s="2" t="s">
        <v>456</v>
      </c>
      <c r="B42" s="3"/>
      <c r="C42" s="126"/>
    </row>
    <row r="43" spans="1:3" ht="12.75">
      <c r="A43" s="3" t="s">
        <v>457</v>
      </c>
      <c r="B43" s="3"/>
      <c r="C43" s="125">
        <v>256</v>
      </c>
    </row>
    <row r="44" spans="1:3" ht="12.75">
      <c r="A44" s="3" t="s">
        <v>458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136" t="s">
        <v>558</v>
      </c>
      <c r="C49" s="136"/>
    </row>
    <row r="50" spans="1:3" ht="12.75">
      <c r="A50" s="6"/>
      <c r="B50" s="6"/>
      <c r="C50" s="6"/>
    </row>
    <row r="51" spans="1:3" ht="12.75">
      <c r="A51" s="6"/>
      <c r="B51" s="9" t="s">
        <v>459</v>
      </c>
      <c r="C51" s="6"/>
    </row>
    <row r="52" spans="1:3" ht="12.75">
      <c r="A52" s="6"/>
      <c r="B52" s="6"/>
      <c r="C52" s="6"/>
    </row>
    <row r="53" spans="1:3" ht="12.75">
      <c r="A53" s="6"/>
      <c r="B53" s="9" t="s">
        <v>211</v>
      </c>
      <c r="C53" s="6"/>
    </row>
    <row r="54" spans="1:3" ht="12.75">
      <c r="A54" s="6"/>
      <c r="B54" s="6"/>
      <c r="C54" s="6"/>
    </row>
  </sheetData>
  <sheetProtection/>
  <mergeCells count="1">
    <mergeCell ref="B49:C4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38"/>
  <sheetViews>
    <sheetView tabSelected="1" zoomScalePageLayoutView="0" workbookViewId="0" topLeftCell="A16">
      <selection activeCell="J23" sqref="J23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395</v>
      </c>
    </row>
    <row r="3" ht="15.75">
      <c r="A3" s="31" t="s">
        <v>396</v>
      </c>
    </row>
    <row r="4" spans="1:3" ht="15.75">
      <c r="A4" s="135" t="s">
        <v>556</v>
      </c>
      <c r="B4" s="135"/>
      <c r="C4" s="135"/>
    </row>
    <row r="6" spans="1:3" ht="12.75">
      <c r="A6" s="93" t="s">
        <v>101</v>
      </c>
      <c r="B6" s="40" t="s">
        <v>397</v>
      </c>
      <c r="C6" s="38"/>
    </row>
    <row r="7" spans="1:3" ht="12.75">
      <c r="A7" s="123"/>
      <c r="B7" s="54" t="s">
        <v>398</v>
      </c>
      <c r="C7" s="54" t="s">
        <v>399</v>
      </c>
    </row>
    <row r="8" spans="1:3" ht="12.75">
      <c r="A8" s="2" t="s">
        <v>400</v>
      </c>
      <c r="B8" s="3"/>
      <c r="C8" s="3"/>
    </row>
    <row r="9" spans="1:3" ht="12.75">
      <c r="A9" s="2" t="s">
        <v>401</v>
      </c>
      <c r="B9" s="119">
        <v>1</v>
      </c>
      <c r="C9" s="119"/>
    </row>
    <row r="10" spans="1:3" ht="12.75">
      <c r="A10" s="2" t="s">
        <v>402</v>
      </c>
      <c r="B10" s="2"/>
      <c r="C10" s="2"/>
    </row>
    <row r="11" spans="1:3" ht="12.75">
      <c r="A11" s="2" t="s">
        <v>403</v>
      </c>
      <c r="B11" s="2"/>
      <c r="C11" s="2"/>
    </row>
    <row r="12" spans="1:3" ht="12.75">
      <c r="A12" s="2" t="s">
        <v>404</v>
      </c>
      <c r="B12" s="2"/>
      <c r="C12" s="2"/>
    </row>
    <row r="13" spans="1:3" ht="12.75">
      <c r="A13" s="2" t="s">
        <v>405</v>
      </c>
      <c r="B13" s="2"/>
      <c r="C13" s="2"/>
    </row>
    <row r="14" spans="1:3" ht="12.75">
      <c r="A14" s="2" t="s">
        <v>406</v>
      </c>
      <c r="B14" s="2">
        <v>1</v>
      </c>
      <c r="C14" s="2"/>
    </row>
    <row r="15" spans="1:3" ht="12.75">
      <c r="A15" s="2" t="s">
        <v>407</v>
      </c>
      <c r="B15" s="3"/>
      <c r="C15" s="3"/>
    </row>
    <row r="16" spans="1:3" ht="12.75">
      <c r="A16" s="2" t="s">
        <v>408</v>
      </c>
      <c r="B16" s="2">
        <v>135</v>
      </c>
      <c r="C16" s="2"/>
    </row>
    <row r="17" spans="1:3" ht="12.75">
      <c r="A17" s="3" t="s">
        <v>409</v>
      </c>
      <c r="B17" s="3"/>
      <c r="C17" s="3"/>
    </row>
    <row r="18" spans="1:3" ht="12.75">
      <c r="A18" s="3" t="s">
        <v>410</v>
      </c>
      <c r="B18" s="3"/>
      <c r="C18" s="3"/>
    </row>
    <row r="19" spans="1:3" ht="12.75">
      <c r="A19" s="3" t="s">
        <v>411</v>
      </c>
      <c r="B19" s="3">
        <v>135</v>
      </c>
      <c r="C19" s="3"/>
    </row>
    <row r="20" spans="1:3" ht="12.75">
      <c r="A20" s="3" t="s">
        <v>412</v>
      </c>
      <c r="B20" s="3"/>
      <c r="C20" s="3"/>
    </row>
    <row r="21" spans="1:3" ht="12.75">
      <c r="A21" s="2" t="s">
        <v>413</v>
      </c>
      <c r="B21" s="2"/>
      <c r="C21" s="2"/>
    </row>
    <row r="22" spans="1:3" ht="12.75">
      <c r="A22" s="3" t="s">
        <v>409</v>
      </c>
      <c r="B22" s="3"/>
      <c r="C22" s="3"/>
    </row>
    <row r="23" spans="1:3" ht="12.75">
      <c r="A23" s="3" t="s">
        <v>410</v>
      </c>
      <c r="B23" s="3"/>
      <c r="C23" s="3"/>
    </row>
    <row r="24" spans="1:3" ht="12.75">
      <c r="A24" s="3" t="s">
        <v>411</v>
      </c>
      <c r="B24" s="3"/>
      <c r="C24" s="3"/>
    </row>
    <row r="25" spans="1:3" ht="12.75">
      <c r="A25" s="3" t="s">
        <v>412</v>
      </c>
      <c r="B25" s="3"/>
      <c r="C25" s="3"/>
    </row>
    <row r="26" spans="1:3" ht="12.75">
      <c r="A26" s="2" t="s">
        <v>414</v>
      </c>
      <c r="B26" s="2"/>
      <c r="C26" s="2"/>
    </row>
    <row r="27" spans="1:3" ht="12.75">
      <c r="A27" s="2" t="s">
        <v>415</v>
      </c>
      <c r="B27" s="2"/>
      <c r="C27" s="2"/>
    </row>
    <row r="28" spans="1:3" ht="12.75">
      <c r="A28" s="2" t="s">
        <v>416</v>
      </c>
      <c r="B28" s="2"/>
      <c r="C28" s="2"/>
    </row>
    <row r="29" spans="1:3" ht="12.75">
      <c r="A29" s="2" t="s">
        <v>417</v>
      </c>
      <c r="B29" s="2"/>
      <c r="C29" s="2"/>
    </row>
    <row r="30" spans="1:3" ht="12.75">
      <c r="A30" s="2" t="s">
        <v>418</v>
      </c>
      <c r="B30" s="2"/>
      <c r="C30" s="2"/>
    </row>
    <row r="31" spans="1:3" ht="12.75">
      <c r="A31" s="2" t="s">
        <v>419</v>
      </c>
      <c r="B31" s="2">
        <f>B16+B21+B26+B27+B28+B29</f>
        <v>135</v>
      </c>
      <c r="C31" s="2"/>
    </row>
    <row r="34" ht="12.75">
      <c r="B34" s="1" t="s">
        <v>557</v>
      </c>
    </row>
    <row r="35" ht="12.75">
      <c r="B35" s="1"/>
    </row>
    <row r="36" ht="12.75">
      <c r="B36" s="1" t="s">
        <v>394</v>
      </c>
    </row>
    <row r="37" ht="12.75">
      <c r="B37" s="1"/>
    </row>
    <row r="38" ht="12.75">
      <c r="B38" s="1" t="s">
        <v>420</v>
      </c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USER01</cp:lastModifiedBy>
  <cp:lastPrinted>2014-07-30T09:18:03Z</cp:lastPrinted>
  <dcterms:created xsi:type="dcterms:W3CDTF">2004-03-27T06:47:02Z</dcterms:created>
  <dcterms:modified xsi:type="dcterms:W3CDTF">2014-07-30T09:31:52Z</dcterms:modified>
  <cp:category/>
  <cp:version/>
  <cp:contentType/>
  <cp:contentStatus/>
</cp:coreProperties>
</file>