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940" windowHeight="3765" activeTab="0"/>
  </bookViews>
  <sheets>
    <sheet name="KALUD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'KALUD'!$A$1:$E$79</definedName>
  </definedNames>
  <calcPr fullCalcOnLoad="1"/>
</workbook>
</file>

<file path=xl/sharedStrings.xml><?xml version="1.0" encoding="utf-8"?>
<sst xmlns="http://schemas.openxmlformats.org/spreadsheetml/2006/main" count="82" uniqueCount="70">
  <si>
    <t>(печат)</t>
  </si>
  <si>
    <t>(подпис)</t>
  </si>
  <si>
    <t>……………..</t>
  </si>
  <si>
    <t xml:space="preserve">                                         (име)</t>
  </si>
  <si>
    <t xml:space="preserve">                 (дата на счетоводния баланс)</t>
  </si>
  <si>
    <t xml:space="preserve">          (наименование и седалище на инвестиционното дружество)</t>
  </si>
  <si>
    <t>Активи</t>
  </si>
  <si>
    <t>Текущи задължения</t>
  </si>
  <si>
    <t xml:space="preserve">от 1 до 3 месеца  </t>
  </si>
  <si>
    <t xml:space="preserve">от 3 до 12 месеца  </t>
  </si>
  <si>
    <t xml:space="preserve"> до 1 месеца  </t>
  </si>
  <si>
    <t>Отчет за ликвидността</t>
  </si>
  <si>
    <t>1. По т.1</t>
  </si>
  <si>
    <t>1.2. Нормативно определен минимум</t>
  </si>
  <si>
    <t xml:space="preserve">     а) положителна</t>
  </si>
  <si>
    <t xml:space="preserve">     б) отрицателна</t>
  </si>
  <si>
    <t xml:space="preserve">2. По т. 2 </t>
  </si>
  <si>
    <t>2.2. Нормативно определен минимум</t>
  </si>
  <si>
    <t xml:space="preserve">                                  (име, длъжност)</t>
  </si>
  <si>
    <t xml:space="preserve">I. Позиция активи  </t>
  </si>
  <si>
    <t>А. Таблица за отчитане на краткотрайните активи в левове</t>
  </si>
  <si>
    <t>I. Позиция текущи задължения</t>
  </si>
  <si>
    <t>II. Обща сума</t>
  </si>
  <si>
    <t>VI. Претеглена обща сума (сбор от сумите по V)</t>
  </si>
  <si>
    <t>1.1. Действителна стойност (А.II / Б.VI)</t>
  </si>
  <si>
    <t>2.1. Действителна стойност (А.III / Б.VI)</t>
  </si>
  <si>
    <t>V. Претеглени суми по групи ( III х IV)</t>
  </si>
  <si>
    <t>Този отчет е съставен съгласно Наредбата за изискванията към дейността на инвестиционните дружества. Известни са ни и носим лична отговорност за верността на данните и за съответствието на отчета с правилата за отчитане на ликивидността съгласно наредбата .</t>
  </si>
  <si>
    <t>1. Касова наличност в левове</t>
  </si>
  <si>
    <t>2. Касова наличност във валута</t>
  </si>
  <si>
    <t>1. Получени заеми</t>
  </si>
  <si>
    <t>2. Задължения</t>
  </si>
  <si>
    <t>2.1. Задължения, свързани с участия</t>
  </si>
  <si>
    <t>2.2. Задължения към бюджета</t>
  </si>
  <si>
    <t>2.3. Задължения по осигурителни вноски</t>
  </si>
  <si>
    <t>2.4. Задължения към персонала</t>
  </si>
  <si>
    <t>2.7. Задължения към банката депозитар</t>
  </si>
  <si>
    <t>2.8. Други задължения, в т. ч. лихви по заеми</t>
  </si>
  <si>
    <t>III. Обща сума по групи</t>
  </si>
  <si>
    <t>1.3. Разлика (1.1- 1.2)</t>
  </si>
  <si>
    <t>2.3. Разлика (2.1- 2.2)</t>
  </si>
  <si>
    <t>В. Сравнителна справка за ликвидните средства</t>
  </si>
  <si>
    <t>Б. Таблица за отчитане на текущите задължения, в левове</t>
  </si>
  <si>
    <t>2.5. Задължения към управляващото дружество</t>
  </si>
  <si>
    <t>IV. Коригиращи тегла</t>
  </si>
  <si>
    <t xml:space="preserve">към </t>
  </si>
  <si>
    <t xml:space="preserve">Дата: </t>
  </si>
  <si>
    <t xml:space="preserve">Балансова стойност на активите към      </t>
  </si>
  <si>
    <t xml:space="preserve">Преоценени стойности на активите към      </t>
  </si>
  <si>
    <t xml:space="preserve">Балансова стойност на задълженията към      </t>
  </si>
  <si>
    <t>Изпълнителен директор: Валентин Карабашев</t>
  </si>
  <si>
    <t>Главен счетоводител: Мария Николова</t>
  </si>
  <si>
    <t>Съставител: Мария Николова, гл. счетоводител</t>
  </si>
  <si>
    <t>I. Съотношение съгласно чл.51, ал.1</t>
  </si>
  <si>
    <t>Прокурист: Мария Николова</t>
  </si>
  <si>
    <t>3. Банкови депозити в левове, в т. ч.:</t>
  </si>
  <si>
    <t>3.1. безсрочни депозити</t>
  </si>
  <si>
    <t>4. Банкови депозити във валута, в т. ч.:</t>
  </si>
  <si>
    <t>4.1. безсрочни депозити</t>
  </si>
  <si>
    <t>3.2. срочни депозити</t>
  </si>
  <si>
    <t>4.2. срочни депозити</t>
  </si>
  <si>
    <t>5. Ценни книжа и инструменти на паричния пазар по чл.195, ал.1, т.1 от ЗППЦК</t>
  </si>
  <si>
    <t>6. Ценни книжа и инструменти на паричния пазар по чл.195, ал.1, т.2 от ЗППЦК</t>
  </si>
  <si>
    <t>7. Инструменти на паричния пазар по чл.195, ал.1, т. 8 буква "а"от ЗППЦК</t>
  </si>
  <si>
    <t>8. Инструменти на паричния пазар по чл.195, ал.1, т. 8 буква "б"- "г"от ЗППЦК</t>
  </si>
  <si>
    <t>9. Краткосрочни вземания</t>
  </si>
  <si>
    <t xml:space="preserve">II. Общо съгласно чл.51,ал.1,т.1 (1+2+3+4+5+6+7+8+9) </t>
  </si>
  <si>
    <t>2.6. Задължения към членовете на управителния и контролния орган</t>
  </si>
  <si>
    <t>Договорен фонд "Сентинел - Принсипал"</t>
  </si>
  <si>
    <t>III. Общо съгласно чл.51,ал.1,т.2 (1+2+3+4+6+7)</t>
  </si>
</sst>
</file>

<file path=xl/styles.xml><?xml version="1.0" encoding="utf-8"?>
<styleSheet xmlns="http://schemas.openxmlformats.org/spreadsheetml/2006/main">
  <numFmts count="25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&quot; &quot;##0.00"/>
    <numFmt numFmtId="179" formatCode="#&quot; &quot;##0"/>
    <numFmt numFmtId="180" formatCode="#&quot; &quot;##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i/>
      <sz val="10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left"/>
    </xf>
    <xf numFmtId="49" fontId="9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49" fontId="11" fillId="0" borderId="4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49" fontId="6" fillId="0" borderId="7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6" fillId="0" borderId="8" xfId="0" applyNumberFormat="1" applyFont="1" applyBorder="1" applyAlignment="1">
      <alignment/>
    </xf>
    <xf numFmtId="49" fontId="6" fillId="0" borderId="8" xfId="0" applyNumberFormat="1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49" fontId="6" fillId="0" borderId="9" xfId="0" applyNumberFormat="1" applyFont="1" applyBorder="1" applyAlignment="1">
      <alignment horizontal="left" wrapText="1"/>
    </xf>
    <xf numFmtId="49" fontId="6" fillId="0" borderId="8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49" fontId="6" fillId="0" borderId="11" xfId="0" applyNumberFormat="1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13" xfId="0" applyFont="1" applyBorder="1" applyAlignment="1">
      <alignment/>
    </xf>
    <xf numFmtId="49" fontId="6" fillId="0" borderId="14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 wrapText="1"/>
    </xf>
    <xf numFmtId="0" fontId="5" fillId="0" borderId="15" xfId="0" applyFont="1" applyBorder="1" applyAlignment="1">
      <alignment/>
    </xf>
    <xf numFmtId="49" fontId="6" fillId="0" borderId="4" xfId="0" applyNumberFormat="1" applyFont="1" applyBorder="1" applyAlignment="1">
      <alignment horizontal="left" wrapText="1"/>
    </xf>
    <xf numFmtId="0" fontId="5" fillId="0" borderId="16" xfId="0" applyFont="1" applyBorder="1" applyAlignment="1">
      <alignment/>
    </xf>
    <xf numFmtId="49" fontId="6" fillId="0" borderId="0" xfId="0" applyNumberFormat="1" applyFont="1" applyBorder="1" applyAlignment="1">
      <alignment horizontal="left" wrapText="1"/>
    </xf>
    <xf numFmtId="49" fontId="11" fillId="0" borderId="17" xfId="0" applyNumberFormat="1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6" fillId="2" borderId="18" xfId="0" applyNumberFormat="1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49" fontId="6" fillId="0" borderId="8" xfId="0" applyNumberFormat="1" applyFont="1" applyBorder="1" applyAlignment="1">
      <alignment/>
    </xf>
    <xf numFmtId="49" fontId="6" fillId="2" borderId="18" xfId="0" applyNumberFormat="1" applyFont="1" applyFill="1" applyBorder="1" applyAlignment="1">
      <alignment horizontal="left" wrapText="1"/>
    </xf>
    <xf numFmtId="2" fontId="5" fillId="2" borderId="19" xfId="0" applyNumberFormat="1" applyFont="1" applyFill="1" applyBorder="1" applyAlignment="1">
      <alignment horizontal="left" wrapText="1"/>
    </xf>
    <xf numFmtId="0" fontId="5" fillId="2" borderId="19" xfId="0" applyNumberFormat="1" applyFont="1" applyFill="1" applyBorder="1" applyAlignment="1">
      <alignment horizontal="left" wrapText="1"/>
    </xf>
    <xf numFmtId="49" fontId="6" fillId="0" borderId="4" xfId="0" applyNumberFormat="1" applyFont="1" applyBorder="1" applyAlignment="1">
      <alignment/>
    </xf>
    <xf numFmtId="49" fontId="6" fillId="0" borderId="0" xfId="0" applyNumberFormat="1" applyFont="1" applyAlignment="1">
      <alignment horizontal="right" wrapText="1"/>
    </xf>
    <xf numFmtId="1" fontId="5" fillId="0" borderId="0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right" wrapText="1"/>
    </xf>
    <xf numFmtId="49" fontId="9" fillId="0" borderId="1" xfId="0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left" wrapText="1"/>
    </xf>
    <xf numFmtId="178" fontId="5" fillId="0" borderId="19" xfId="0" applyNumberFormat="1" applyFont="1" applyBorder="1" applyAlignment="1">
      <alignment wrapText="1"/>
    </xf>
    <xf numFmtId="178" fontId="5" fillId="0" borderId="19" xfId="0" applyNumberFormat="1" applyFont="1" applyBorder="1" applyAlignment="1">
      <alignment horizontal="right" wrapText="1"/>
    </xf>
    <xf numFmtId="49" fontId="6" fillId="2" borderId="20" xfId="0" applyNumberFormat="1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178" fontId="5" fillId="0" borderId="6" xfId="0" applyNumberFormat="1" applyFont="1" applyBorder="1" applyAlignment="1">
      <alignment wrapText="1"/>
    </xf>
    <xf numFmtId="14" fontId="5" fillId="0" borderId="0" xfId="0" applyNumberFormat="1" applyFont="1" applyAlignment="1" applyProtection="1">
      <alignment/>
      <protection/>
    </xf>
    <xf numFmtId="179" fontId="5" fillId="0" borderId="22" xfId="0" applyNumberFormat="1" applyFont="1" applyBorder="1" applyAlignment="1" applyProtection="1">
      <alignment/>
      <protection locked="0"/>
    </xf>
    <xf numFmtId="179" fontId="5" fillId="0" borderId="23" xfId="0" applyNumberFormat="1" applyFont="1" applyBorder="1" applyAlignment="1">
      <alignment/>
    </xf>
    <xf numFmtId="179" fontId="5" fillId="0" borderId="24" xfId="0" applyNumberFormat="1" applyFont="1" applyBorder="1" applyAlignment="1">
      <alignment wrapText="1"/>
    </xf>
    <xf numFmtId="179" fontId="5" fillId="0" borderId="25" xfId="0" applyNumberFormat="1" applyFont="1" applyBorder="1" applyAlignment="1">
      <alignment wrapText="1"/>
    </xf>
    <xf numFmtId="179" fontId="5" fillId="0" borderId="21" xfId="0" applyNumberFormat="1" applyFont="1" applyBorder="1" applyAlignment="1">
      <alignment/>
    </xf>
    <xf numFmtId="179" fontId="5" fillId="0" borderId="24" xfId="0" applyNumberFormat="1" applyFont="1" applyBorder="1" applyAlignment="1" applyProtection="1">
      <alignment wrapText="1"/>
      <protection locked="0"/>
    </xf>
    <xf numFmtId="179" fontId="5" fillId="0" borderId="19" xfId="0" applyNumberFormat="1" applyFont="1" applyBorder="1" applyAlignment="1">
      <alignment/>
    </xf>
    <xf numFmtId="179" fontId="5" fillId="0" borderId="24" xfId="0" applyNumberFormat="1" applyFont="1" applyFill="1" applyBorder="1" applyAlignment="1" applyProtection="1">
      <alignment wrapText="1"/>
      <protection locked="0"/>
    </xf>
    <xf numFmtId="179" fontId="5" fillId="0" borderId="24" xfId="0" applyNumberFormat="1" applyFont="1" applyBorder="1" applyAlignment="1" applyProtection="1">
      <alignment wrapText="1"/>
      <protection/>
    </xf>
    <xf numFmtId="179" fontId="5" fillId="0" borderId="19" xfId="0" applyNumberFormat="1" applyFont="1" applyBorder="1" applyAlignment="1" applyProtection="1">
      <alignment/>
      <protection locked="0"/>
    </xf>
    <xf numFmtId="179" fontId="8" fillId="0" borderId="24" xfId="0" applyNumberFormat="1" applyFont="1" applyBorder="1" applyAlignment="1">
      <alignment wrapText="1"/>
    </xf>
    <xf numFmtId="179" fontId="8" fillId="0" borderId="19" xfId="0" applyNumberFormat="1" applyFont="1" applyBorder="1" applyAlignment="1">
      <alignment wrapText="1"/>
    </xf>
    <xf numFmtId="179" fontId="8" fillId="0" borderId="26" xfId="0" applyNumberFormat="1" applyFont="1" applyBorder="1" applyAlignment="1">
      <alignment wrapText="1"/>
    </xf>
    <xf numFmtId="179" fontId="8" fillId="0" borderId="27" xfId="0" applyNumberFormat="1" applyFont="1" applyBorder="1" applyAlignment="1">
      <alignment wrapText="1"/>
    </xf>
    <xf numFmtId="179" fontId="5" fillId="0" borderId="28" xfId="0" applyNumberFormat="1" applyFont="1" applyBorder="1" applyAlignment="1">
      <alignment wrapText="1"/>
    </xf>
    <xf numFmtId="179" fontId="5" fillId="0" borderId="29" xfId="0" applyNumberFormat="1" applyFont="1" applyBorder="1" applyAlignment="1">
      <alignment wrapText="1"/>
    </xf>
    <xf numFmtId="179" fontId="5" fillId="0" borderId="30" xfId="0" applyNumberFormat="1" applyFont="1" applyBorder="1" applyAlignment="1">
      <alignment/>
    </xf>
    <xf numFmtId="179" fontId="5" fillId="0" borderId="25" xfId="0" applyNumberFormat="1" applyFont="1" applyBorder="1" applyAlignment="1">
      <alignment horizontal="right" wrapText="1"/>
    </xf>
    <xf numFmtId="179" fontId="5" fillId="0" borderId="31" xfId="0" applyNumberFormat="1" applyFont="1" applyBorder="1" applyAlignment="1">
      <alignment/>
    </xf>
    <xf numFmtId="179" fontId="5" fillId="0" borderId="23" xfId="0" applyNumberFormat="1" applyFont="1" applyBorder="1" applyAlignment="1" applyProtection="1">
      <alignment/>
      <protection locked="0"/>
    </xf>
    <xf numFmtId="179" fontId="5" fillId="0" borderId="24" xfId="0" applyNumberFormat="1" applyFont="1" applyBorder="1" applyAlignment="1">
      <alignment/>
    </xf>
    <xf numFmtId="179" fontId="5" fillId="0" borderId="5" xfId="0" applyNumberFormat="1" applyFont="1" applyBorder="1" applyAlignment="1">
      <alignment/>
    </xf>
    <xf numFmtId="179" fontId="5" fillId="0" borderId="5" xfId="0" applyNumberFormat="1" applyFont="1" applyBorder="1" applyAlignment="1">
      <alignment wrapText="1"/>
    </xf>
    <xf numFmtId="179" fontId="5" fillId="0" borderId="32" xfId="0" applyNumberFormat="1" applyFont="1" applyBorder="1" applyAlignment="1">
      <alignment/>
    </xf>
    <xf numFmtId="179" fontId="5" fillId="0" borderId="6" xfId="0" applyNumberFormat="1" applyFont="1" applyBorder="1" applyAlignment="1">
      <alignment/>
    </xf>
    <xf numFmtId="178" fontId="5" fillId="0" borderId="22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14" fontId="5" fillId="0" borderId="0" xfId="0" applyNumberFormat="1" applyFont="1" applyAlignment="1" applyProtection="1">
      <alignment horizontal="center" wrapText="1"/>
      <protection locked="0"/>
    </xf>
    <xf numFmtId="0" fontId="8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NumberFormat="1" applyFont="1" applyAlignment="1">
      <alignment horizontal="left" wrapText="1"/>
    </xf>
    <xf numFmtId="0" fontId="5" fillId="0" borderId="33" xfId="0" applyNumberFormat="1" applyFont="1" applyBorder="1" applyAlignment="1">
      <alignment horizontal="left"/>
    </xf>
    <xf numFmtId="0" fontId="8" fillId="0" borderId="33" xfId="0" applyNumberFormat="1" applyFont="1" applyBorder="1" applyAlignment="1">
      <alignment horizontal="left" wrapText="1"/>
    </xf>
    <xf numFmtId="0" fontId="5" fillId="0" borderId="33" xfId="0" applyNumberFormat="1" applyFont="1" applyBorder="1" applyAlignment="1">
      <alignment horizontal="left" wrapText="1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 wrapText="1"/>
    </xf>
    <xf numFmtId="0" fontId="8" fillId="0" borderId="0" xfId="0" applyNumberFormat="1" applyFont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SheetLayoutView="100" workbookViewId="0" topLeftCell="A2">
      <selection activeCell="B41" sqref="B41"/>
    </sheetView>
  </sheetViews>
  <sheetFormatPr defaultColWidth="9.140625" defaultRowHeight="12.75"/>
  <cols>
    <col min="1" max="1" width="66.8515625" style="53" customWidth="1"/>
    <col min="2" max="2" width="11.8515625" style="1" customWidth="1"/>
    <col min="3" max="4" width="11.7109375" style="4" customWidth="1"/>
    <col min="5" max="5" width="11.28125" style="1" customWidth="1"/>
    <col min="6" max="6" width="19.140625" style="1" hidden="1" customWidth="1"/>
    <col min="7" max="16384" width="9.140625" style="1" customWidth="1"/>
  </cols>
  <sheetData>
    <row r="1" spans="1:5" ht="30.75" customHeight="1">
      <c r="A1" s="98" t="s">
        <v>11</v>
      </c>
      <c r="B1" s="98"/>
      <c r="C1" s="98"/>
      <c r="D1" s="98"/>
      <c r="E1" s="98"/>
    </row>
    <row r="2" spans="1:7" s="3" customFormat="1" ht="29.25" customHeight="1">
      <c r="A2" s="58" t="s">
        <v>45</v>
      </c>
      <c r="B2" s="95">
        <v>39721</v>
      </c>
      <c r="C2" s="56"/>
      <c r="D2" s="56"/>
      <c r="E2" s="56"/>
      <c r="F2" s="56"/>
      <c r="G2" s="2"/>
    </row>
    <row r="3" spans="1:7" s="3" customFormat="1" ht="15.75">
      <c r="A3" s="99" t="s">
        <v>4</v>
      </c>
      <c r="B3" s="99"/>
      <c r="C3" s="99"/>
      <c r="D3" s="99"/>
      <c r="E3" s="99"/>
      <c r="F3" s="99"/>
      <c r="G3" s="2"/>
    </row>
    <row r="4" spans="1:7" s="3" customFormat="1" ht="25.5" customHeight="1">
      <c r="A4" s="107" t="s">
        <v>68</v>
      </c>
      <c r="B4" s="107"/>
      <c r="C4" s="107"/>
      <c r="D4" s="107"/>
      <c r="E4" s="107"/>
      <c r="F4" s="56"/>
      <c r="G4" s="2"/>
    </row>
    <row r="5" spans="1:7" s="3" customFormat="1" ht="15.75">
      <c r="A5" s="99" t="s">
        <v>5</v>
      </c>
      <c r="B5" s="99"/>
      <c r="C5" s="99"/>
      <c r="D5" s="99"/>
      <c r="E5" s="99"/>
      <c r="F5" s="55"/>
      <c r="G5" s="55"/>
    </row>
    <row r="6" spans="1:7" s="3" customFormat="1" ht="77.25" customHeight="1">
      <c r="A6" s="100" t="s">
        <v>27</v>
      </c>
      <c r="B6" s="100"/>
      <c r="C6" s="100"/>
      <c r="D6" s="100"/>
      <c r="E6" s="100"/>
      <c r="F6" s="4"/>
      <c r="G6" s="4"/>
    </row>
    <row r="7" spans="1:7" s="6" customFormat="1" ht="25.5" customHeight="1">
      <c r="A7" s="106"/>
      <c r="B7" s="106"/>
      <c r="C7" s="106"/>
      <c r="D7" s="106"/>
      <c r="E7" s="106"/>
      <c r="F7" s="5"/>
      <c r="G7" s="5"/>
    </row>
    <row r="8" spans="1:3" s="3" customFormat="1" ht="15.75">
      <c r="A8" s="57" t="s">
        <v>46</v>
      </c>
      <c r="B8" s="67">
        <f ca="1">TODAY()</f>
        <v>39744</v>
      </c>
      <c r="C8" s="3" t="s">
        <v>2</v>
      </c>
    </row>
    <row r="9" spans="1:3" s="3" customFormat="1" ht="15.75">
      <c r="A9" s="7"/>
      <c r="C9" s="3" t="s">
        <v>0</v>
      </c>
    </row>
    <row r="10" spans="1:3" s="3" customFormat="1" ht="15.75">
      <c r="A10" s="104" t="s">
        <v>50</v>
      </c>
      <c r="B10" s="104"/>
      <c r="C10" s="3" t="s">
        <v>2</v>
      </c>
    </row>
    <row r="11" spans="1:3" s="3" customFormat="1" ht="15.75">
      <c r="A11" s="7" t="s">
        <v>3</v>
      </c>
      <c r="C11" s="3" t="s">
        <v>1</v>
      </c>
    </row>
    <row r="12" spans="1:3" s="3" customFormat="1" ht="15.75">
      <c r="A12" s="94" t="s">
        <v>54</v>
      </c>
      <c r="C12" s="3" t="s">
        <v>2</v>
      </c>
    </row>
    <row r="13" spans="1:3" s="3" customFormat="1" ht="15.75">
      <c r="A13" s="7" t="s">
        <v>3</v>
      </c>
      <c r="C13" s="3" t="s">
        <v>1</v>
      </c>
    </row>
    <row r="14" spans="1:3" s="3" customFormat="1" ht="15.75">
      <c r="A14" s="105" t="s">
        <v>51</v>
      </c>
      <c r="B14" s="105"/>
      <c r="C14" s="3" t="s">
        <v>2</v>
      </c>
    </row>
    <row r="15" spans="1:3" s="3" customFormat="1" ht="15.75">
      <c r="A15" s="7" t="s">
        <v>3</v>
      </c>
      <c r="C15" s="3" t="s">
        <v>1</v>
      </c>
    </row>
    <row r="16" spans="1:3" s="3" customFormat="1" ht="15.75">
      <c r="A16" s="105" t="s">
        <v>52</v>
      </c>
      <c r="B16" s="105"/>
      <c r="C16" s="3" t="s">
        <v>2</v>
      </c>
    </row>
    <row r="17" spans="1:3" s="3" customFormat="1" ht="15.75">
      <c r="A17" s="7" t="s">
        <v>18</v>
      </c>
      <c r="C17" s="3" t="s">
        <v>1</v>
      </c>
    </row>
    <row r="18" s="3" customFormat="1" ht="15.75">
      <c r="A18" s="8"/>
    </row>
    <row r="19" s="3" customFormat="1" ht="15.75">
      <c r="A19" s="8"/>
    </row>
    <row r="20" spans="1:6" s="3" customFormat="1" ht="16.5" thickBot="1">
      <c r="A20" s="96" t="s">
        <v>20</v>
      </c>
      <c r="B20" s="101"/>
      <c r="C20" s="101"/>
      <c r="D20" s="97"/>
      <c r="E20" s="97"/>
      <c r="F20" s="97"/>
    </row>
    <row r="21" spans="1:5" s="14" customFormat="1" ht="81.75" customHeight="1" thickBot="1">
      <c r="A21" s="9" t="s">
        <v>6</v>
      </c>
      <c r="B21" s="10" t="s">
        <v>47</v>
      </c>
      <c r="C21" s="11" t="s">
        <v>48</v>
      </c>
      <c r="D21" s="12"/>
      <c r="E21" s="13"/>
    </row>
    <row r="22" spans="1:5" s="19" customFormat="1" ht="13.5" thickBot="1">
      <c r="A22" s="15">
        <v>1</v>
      </c>
      <c r="B22" s="16">
        <v>2</v>
      </c>
      <c r="C22" s="17">
        <v>3</v>
      </c>
      <c r="D22" s="18"/>
      <c r="E22" s="18"/>
    </row>
    <row r="23" spans="1:5" ht="16.5" customHeight="1">
      <c r="A23" s="20" t="s">
        <v>19</v>
      </c>
      <c r="B23" s="71"/>
      <c r="C23" s="72"/>
      <c r="D23" s="21"/>
      <c r="E23" s="21"/>
    </row>
    <row r="24" spans="1:5" ht="21" customHeight="1">
      <c r="A24" s="22" t="s">
        <v>28</v>
      </c>
      <c r="B24" s="73">
        <v>0</v>
      </c>
      <c r="C24" s="74">
        <f>B24</f>
        <v>0</v>
      </c>
      <c r="D24" s="21"/>
      <c r="E24" s="21"/>
    </row>
    <row r="25" spans="1:5" ht="19.5" customHeight="1">
      <c r="A25" s="22" t="s">
        <v>29</v>
      </c>
      <c r="B25" s="73">
        <v>0</v>
      </c>
      <c r="C25" s="74">
        <f>B25</f>
        <v>0</v>
      </c>
      <c r="D25" s="21"/>
      <c r="E25" s="21"/>
    </row>
    <row r="26" spans="1:5" ht="20.25" customHeight="1">
      <c r="A26" s="23" t="s">
        <v>55</v>
      </c>
      <c r="B26" s="73">
        <f>B27+B28</f>
        <v>344840.42</v>
      </c>
      <c r="C26" s="74">
        <f aca="true" t="shared" si="0" ref="C26:C40">B26</f>
        <v>344840.42</v>
      </c>
      <c r="D26" s="24"/>
      <c r="E26" s="21"/>
    </row>
    <row r="27" spans="1:5" ht="18.75" customHeight="1">
      <c r="A27" s="25" t="s">
        <v>56</v>
      </c>
      <c r="B27" s="73">
        <v>19268.42</v>
      </c>
      <c r="C27" s="74">
        <f t="shared" si="0"/>
        <v>19268.42</v>
      </c>
      <c r="D27" s="54"/>
      <c r="E27" s="21"/>
    </row>
    <row r="28" spans="1:5" ht="18" customHeight="1">
      <c r="A28" s="22" t="s">
        <v>59</v>
      </c>
      <c r="B28" s="75">
        <v>325572</v>
      </c>
      <c r="C28" s="74">
        <f t="shared" si="0"/>
        <v>325572</v>
      </c>
      <c r="D28" s="21"/>
      <c r="E28" s="21"/>
    </row>
    <row r="29" spans="1:5" ht="17.25" customHeight="1">
      <c r="A29" s="22" t="s">
        <v>57</v>
      </c>
      <c r="B29" s="73">
        <f>B30+B31</f>
        <v>6177.84</v>
      </c>
      <c r="C29" s="74">
        <f t="shared" si="0"/>
        <v>6177.84</v>
      </c>
      <c r="D29" s="24"/>
      <c r="E29" s="21"/>
    </row>
    <row r="30" spans="1:5" ht="19.5" customHeight="1">
      <c r="A30" s="25" t="s">
        <v>58</v>
      </c>
      <c r="B30" s="73">
        <v>6177.84</v>
      </c>
      <c r="C30" s="74">
        <f t="shared" si="0"/>
        <v>6177.84</v>
      </c>
      <c r="D30" s="21"/>
      <c r="E30" s="21"/>
    </row>
    <row r="31" spans="1:5" ht="17.25" customHeight="1">
      <c r="A31" s="22" t="s">
        <v>60</v>
      </c>
      <c r="B31" s="73">
        <v>0</v>
      </c>
      <c r="C31" s="74">
        <f t="shared" si="0"/>
        <v>0</v>
      </c>
      <c r="D31" s="21"/>
      <c r="E31" s="21"/>
    </row>
    <row r="32" spans="1:5" ht="18" customHeight="1">
      <c r="A32" s="22" t="s">
        <v>61</v>
      </c>
      <c r="B32" s="73">
        <v>2118254</v>
      </c>
      <c r="C32" s="74">
        <f t="shared" si="0"/>
        <v>2118254</v>
      </c>
      <c r="D32" s="21"/>
      <c r="E32" s="21"/>
    </row>
    <row r="33" spans="1:5" ht="17.25" customHeight="1">
      <c r="A33" s="22" t="s">
        <v>62</v>
      </c>
      <c r="B33" s="76">
        <f>B34</f>
        <v>0</v>
      </c>
      <c r="C33" s="74">
        <f t="shared" si="0"/>
        <v>0</v>
      </c>
      <c r="D33" s="21"/>
      <c r="E33" s="21"/>
    </row>
    <row r="34" spans="1:5" ht="15.75" customHeight="1">
      <c r="A34" s="22" t="s">
        <v>63</v>
      </c>
      <c r="B34" s="76">
        <f>SUM(B35:B38)</f>
        <v>0</v>
      </c>
      <c r="C34" s="77">
        <f>B34</f>
        <v>0</v>
      </c>
      <c r="D34" s="21"/>
      <c r="E34" s="21"/>
    </row>
    <row r="35" spans="1:5" ht="32.25" customHeight="1" hidden="1">
      <c r="A35" s="22"/>
      <c r="B35" s="73"/>
      <c r="C35" s="77"/>
      <c r="D35" s="21"/>
      <c r="E35" s="21"/>
    </row>
    <row r="36" spans="1:5" ht="34.5" customHeight="1" hidden="1">
      <c r="A36" s="22"/>
      <c r="B36" s="73"/>
      <c r="C36" s="77"/>
      <c r="D36" s="21"/>
      <c r="E36" s="21"/>
    </row>
    <row r="37" spans="1:5" ht="46.5" customHeight="1" hidden="1">
      <c r="A37" s="22"/>
      <c r="B37" s="73"/>
      <c r="C37" s="77"/>
      <c r="D37" s="21"/>
      <c r="E37" s="21"/>
    </row>
    <row r="38" spans="1:5" ht="46.5" customHeight="1" hidden="1">
      <c r="A38" s="22"/>
      <c r="B38" s="73"/>
      <c r="C38" s="77"/>
      <c r="D38" s="21"/>
      <c r="E38" s="21"/>
    </row>
    <row r="39" spans="1:5" ht="15.75">
      <c r="A39" s="22" t="s">
        <v>64</v>
      </c>
      <c r="B39" s="73"/>
      <c r="C39" s="77"/>
      <c r="D39" s="21"/>
      <c r="E39" s="21"/>
    </row>
    <row r="40" spans="1:5" ht="17.25" customHeight="1">
      <c r="A40" s="26" t="s">
        <v>65</v>
      </c>
      <c r="B40" s="73">
        <v>21214</v>
      </c>
      <c r="C40" s="74">
        <f t="shared" si="0"/>
        <v>21214</v>
      </c>
      <c r="D40" s="21"/>
      <c r="E40" s="21"/>
    </row>
    <row r="41" spans="1:5" ht="18" customHeight="1">
      <c r="A41" s="27" t="s">
        <v>66</v>
      </c>
      <c r="B41" s="78">
        <f>B24+B25+B26+B29+B30+B32+B33+B34+B39+B40</f>
        <v>2496664.1</v>
      </c>
      <c r="C41" s="79">
        <f>C24+C25+C26+C29+C32+C33+C40</f>
        <v>2490486.26</v>
      </c>
      <c r="D41" s="28"/>
      <c r="E41" s="21"/>
    </row>
    <row r="42" spans="1:5" ht="15.75">
      <c r="A42" s="27" t="s">
        <v>69</v>
      </c>
      <c r="B42" s="80">
        <f>B24+B25+B27+B28+B30+B31+B33+B34</f>
        <v>351018.26</v>
      </c>
      <c r="C42" s="81">
        <f>C24+C25+C28+C27+C30+C31+C34</f>
        <v>351018.26</v>
      </c>
      <c r="D42" s="28"/>
      <c r="E42" s="21"/>
    </row>
    <row r="43" spans="1:5" ht="16.5" thickBot="1">
      <c r="A43" s="29"/>
      <c r="B43" s="82"/>
      <c r="C43" s="83"/>
      <c r="D43" s="24"/>
      <c r="E43" s="21"/>
    </row>
    <row r="44" spans="1:6" ht="15.75">
      <c r="A44" s="30"/>
      <c r="B44" s="21"/>
      <c r="C44" s="31"/>
      <c r="D44" s="31"/>
      <c r="E44" s="21"/>
      <c r="F44" s="21"/>
    </row>
    <row r="45" spans="1:6" ht="15.75">
      <c r="A45" s="30"/>
      <c r="B45" s="21"/>
      <c r="C45" s="31"/>
      <c r="D45" s="31"/>
      <c r="E45" s="21"/>
      <c r="F45" s="21"/>
    </row>
    <row r="46" spans="1:6" ht="16.5" customHeight="1" thickBot="1">
      <c r="A46" s="102" t="s">
        <v>42</v>
      </c>
      <c r="B46" s="103"/>
      <c r="C46" s="103"/>
      <c r="D46" s="103"/>
      <c r="E46" s="103"/>
      <c r="F46" s="103"/>
    </row>
    <row r="47" spans="1:6" s="34" customFormat="1" ht="66" customHeight="1" thickBot="1">
      <c r="A47" s="59" t="s">
        <v>7</v>
      </c>
      <c r="B47" s="32" t="s">
        <v>49</v>
      </c>
      <c r="C47" s="32" t="s">
        <v>10</v>
      </c>
      <c r="D47" s="32" t="s">
        <v>8</v>
      </c>
      <c r="E47" s="60" t="s">
        <v>9</v>
      </c>
      <c r="F47" s="33" t="s">
        <v>9</v>
      </c>
    </row>
    <row r="48" spans="1:6" ht="19.5" customHeight="1">
      <c r="A48" s="61" t="s">
        <v>21</v>
      </c>
      <c r="B48" s="84"/>
      <c r="C48" s="85"/>
      <c r="D48" s="86"/>
      <c r="E48" s="72"/>
      <c r="F48" s="35"/>
    </row>
    <row r="49" spans="1:6" ht="19.5" customHeight="1">
      <c r="A49" s="23" t="s">
        <v>30</v>
      </c>
      <c r="B49" s="87"/>
      <c r="C49" s="73"/>
      <c r="D49" s="68"/>
      <c r="E49" s="77"/>
      <c r="F49" s="35"/>
    </row>
    <row r="50" spans="1:6" ht="19.5" customHeight="1">
      <c r="A50" s="23" t="s">
        <v>31</v>
      </c>
      <c r="B50" s="69">
        <f>SUM(B51:B58)</f>
        <v>6795.210000000001</v>
      </c>
      <c r="C50" s="69">
        <f>SUM(C51:C58)</f>
        <v>6795.210000000001</v>
      </c>
      <c r="D50" s="69">
        <f>SUM(D51:D58)</f>
        <v>0</v>
      </c>
      <c r="E50" s="74">
        <f>SUM(E51:E58)</f>
        <v>0</v>
      </c>
      <c r="F50" s="35"/>
    </row>
    <row r="51" spans="1:6" ht="19.5" customHeight="1">
      <c r="A51" s="23" t="s">
        <v>32</v>
      </c>
      <c r="B51" s="87"/>
      <c r="C51" s="73"/>
      <c r="D51" s="68"/>
      <c r="E51" s="77"/>
      <c r="F51" s="35"/>
    </row>
    <row r="52" spans="1:6" ht="19.5" customHeight="1">
      <c r="A52" s="23" t="s">
        <v>33</v>
      </c>
      <c r="B52" s="87"/>
      <c r="C52" s="73"/>
      <c r="D52" s="68"/>
      <c r="E52" s="77"/>
      <c r="F52" s="35"/>
    </row>
    <row r="53" spans="1:6" ht="19.5" customHeight="1">
      <c r="A53" s="23" t="s">
        <v>34</v>
      </c>
      <c r="B53" s="87"/>
      <c r="C53" s="73"/>
      <c r="D53" s="68"/>
      <c r="E53" s="77"/>
      <c r="F53" s="35"/>
    </row>
    <row r="54" spans="1:6" ht="19.5" customHeight="1">
      <c r="A54" s="23" t="s">
        <v>35</v>
      </c>
      <c r="B54" s="87"/>
      <c r="C54" s="73"/>
      <c r="D54" s="68"/>
      <c r="E54" s="77"/>
      <c r="F54" s="35"/>
    </row>
    <row r="55" spans="1:6" ht="19.5" customHeight="1">
      <c r="A55" s="36" t="s">
        <v>43</v>
      </c>
      <c r="B55" s="87">
        <v>4871.52</v>
      </c>
      <c r="C55" s="73">
        <v>4871.52</v>
      </c>
      <c r="D55" s="68"/>
      <c r="E55" s="77"/>
      <c r="F55" s="35"/>
    </row>
    <row r="56" spans="1:6" ht="31.5" customHeight="1">
      <c r="A56" s="23" t="s">
        <v>67</v>
      </c>
      <c r="B56" s="87"/>
      <c r="C56" s="73"/>
      <c r="D56" s="68"/>
      <c r="E56" s="77"/>
      <c r="F56" s="35"/>
    </row>
    <row r="57" spans="1:6" ht="19.5" customHeight="1">
      <c r="A57" s="23" t="s">
        <v>36</v>
      </c>
      <c r="B57" s="87">
        <v>579.34</v>
      </c>
      <c r="C57" s="73">
        <v>579.34</v>
      </c>
      <c r="D57" s="68"/>
      <c r="E57" s="77"/>
      <c r="F57" s="35"/>
    </row>
    <row r="58" spans="1:6" ht="19.5" customHeight="1">
      <c r="A58" s="23" t="s">
        <v>37</v>
      </c>
      <c r="B58" s="87">
        <v>1344.35</v>
      </c>
      <c r="C58" s="73">
        <v>1344.35</v>
      </c>
      <c r="D58" s="68"/>
      <c r="E58" s="77"/>
      <c r="F58" s="35"/>
    </row>
    <row r="59" spans="1:6" ht="19.5" customHeight="1">
      <c r="A59" s="23" t="s">
        <v>22</v>
      </c>
      <c r="B59" s="69">
        <f>B49+B50</f>
        <v>6795.210000000001</v>
      </c>
      <c r="C59" s="69"/>
      <c r="D59" s="69"/>
      <c r="E59" s="74"/>
      <c r="F59" s="35"/>
    </row>
    <row r="60" spans="1:6" ht="19.5" customHeight="1">
      <c r="A60" s="23" t="s">
        <v>38</v>
      </c>
      <c r="B60" s="69"/>
      <c r="C60" s="69">
        <f>C49+C50</f>
        <v>6795.210000000001</v>
      </c>
      <c r="D60" s="69">
        <f>D49+D50</f>
        <v>0</v>
      </c>
      <c r="E60" s="74">
        <f>E49+E50</f>
        <v>0</v>
      </c>
      <c r="F60" s="35"/>
    </row>
    <row r="61" spans="1:6" ht="19.5" customHeight="1">
      <c r="A61" s="23" t="s">
        <v>44</v>
      </c>
      <c r="B61" s="69"/>
      <c r="C61" s="70">
        <v>1</v>
      </c>
      <c r="D61" s="93">
        <v>0.5</v>
      </c>
      <c r="E61" s="74">
        <v>0.25</v>
      </c>
      <c r="F61" s="35">
        <v>0.25</v>
      </c>
    </row>
    <row r="62" spans="1:6" ht="19.5" customHeight="1">
      <c r="A62" s="37" t="s">
        <v>26</v>
      </c>
      <c r="B62" s="88"/>
      <c r="C62" s="88">
        <f>C60*C61</f>
        <v>6795.210000000001</v>
      </c>
      <c r="D62" s="88">
        <f>D60*D61</f>
        <v>0</v>
      </c>
      <c r="E62" s="74">
        <f>E60*E61</f>
        <v>0</v>
      </c>
      <c r="F62" s="38"/>
    </row>
    <row r="63" spans="1:6" ht="19.5" customHeight="1" thickBot="1">
      <c r="A63" s="39" t="s">
        <v>23</v>
      </c>
      <c r="B63" s="89">
        <f>SUM(C62:E62)</f>
        <v>6795.210000000001</v>
      </c>
      <c r="C63" s="90"/>
      <c r="D63" s="91"/>
      <c r="E63" s="92"/>
      <c r="F63" s="40"/>
    </row>
    <row r="64" spans="1:6" ht="45.75" customHeight="1">
      <c r="A64" s="41"/>
      <c r="B64" s="21"/>
      <c r="C64" s="24"/>
      <c r="D64" s="24"/>
      <c r="E64" s="21"/>
      <c r="F64" s="21"/>
    </row>
    <row r="65" spans="1:6" s="3" customFormat="1" ht="16.5" thickBot="1">
      <c r="A65" s="96" t="s">
        <v>41</v>
      </c>
      <c r="B65" s="97"/>
      <c r="C65" s="97"/>
      <c r="D65" s="97"/>
      <c r="E65" s="97"/>
      <c r="F65" s="97"/>
    </row>
    <row r="66" spans="1:6" s="45" customFormat="1" ht="13.5" thickBot="1">
      <c r="A66" s="42">
        <v>1</v>
      </c>
      <c r="B66" s="43">
        <v>2</v>
      </c>
      <c r="C66" s="44"/>
      <c r="D66" s="44"/>
      <c r="E66" s="44"/>
      <c r="F66" s="44"/>
    </row>
    <row r="67" spans="1:5" ht="19.5" customHeight="1">
      <c r="A67" s="64" t="s">
        <v>53</v>
      </c>
      <c r="B67" s="65"/>
      <c r="C67" s="21"/>
      <c r="D67" s="21"/>
      <c r="E67" s="21"/>
    </row>
    <row r="68" spans="1:5" ht="19.5" customHeight="1">
      <c r="A68" s="46" t="s">
        <v>12</v>
      </c>
      <c r="B68" s="47"/>
      <c r="C68" s="21"/>
      <c r="D68" s="21"/>
      <c r="E68" s="21"/>
    </row>
    <row r="69" spans="1:5" ht="19.5" customHeight="1">
      <c r="A69" s="48" t="s">
        <v>24</v>
      </c>
      <c r="B69" s="62">
        <f>B41/B63</f>
        <v>367.4152969518234</v>
      </c>
      <c r="C69" s="21"/>
      <c r="D69" s="21"/>
      <c r="E69" s="21"/>
    </row>
    <row r="70" spans="1:5" ht="19.5" customHeight="1">
      <c r="A70" s="23" t="s">
        <v>13</v>
      </c>
      <c r="B70" s="63">
        <v>1</v>
      </c>
      <c r="C70" s="21"/>
      <c r="D70" s="21"/>
      <c r="E70" s="21"/>
    </row>
    <row r="71" spans="1:5" ht="19.5" customHeight="1">
      <c r="A71" s="49" t="s">
        <v>39</v>
      </c>
      <c r="B71" s="50"/>
      <c r="C71" s="21"/>
      <c r="D71" s="21"/>
      <c r="E71" s="21"/>
    </row>
    <row r="72" spans="1:5" ht="19.5" customHeight="1">
      <c r="A72" s="48" t="s">
        <v>14</v>
      </c>
      <c r="B72" s="62">
        <f>IF($B$69-$B$70&gt;0,$B$69-$B$70,0)</f>
        <v>366.4152969518234</v>
      </c>
      <c r="C72" s="21"/>
      <c r="D72" s="21"/>
      <c r="E72" s="21"/>
    </row>
    <row r="73" spans="1:5" ht="19.5" customHeight="1">
      <c r="A73" s="48" t="s">
        <v>15</v>
      </c>
      <c r="B73" s="62">
        <f>IF($B$69-$B$70&lt;0,$B$69-$B$70,0)</f>
        <v>0</v>
      </c>
      <c r="C73" s="21"/>
      <c r="D73" s="21"/>
      <c r="E73" s="21"/>
    </row>
    <row r="74" spans="1:5" ht="19.5" customHeight="1">
      <c r="A74" s="49" t="s">
        <v>16</v>
      </c>
      <c r="B74" s="51"/>
      <c r="C74" s="21"/>
      <c r="D74" s="21"/>
      <c r="E74" s="21"/>
    </row>
    <row r="75" spans="1:5" ht="19.5" customHeight="1">
      <c r="A75" s="48" t="s">
        <v>25</v>
      </c>
      <c r="B75" s="63">
        <f>B42/B63</f>
        <v>51.65671995420303</v>
      </c>
      <c r="C75" s="21"/>
      <c r="D75" s="21"/>
      <c r="E75" s="21"/>
    </row>
    <row r="76" spans="1:5" ht="19.5" customHeight="1">
      <c r="A76" s="48" t="s">
        <v>17</v>
      </c>
      <c r="B76" s="63">
        <v>0.7</v>
      </c>
      <c r="C76" s="21"/>
      <c r="D76" s="21"/>
      <c r="E76" s="21"/>
    </row>
    <row r="77" spans="1:5" ht="19.5" customHeight="1">
      <c r="A77" s="49" t="s">
        <v>40</v>
      </c>
      <c r="B77" s="50"/>
      <c r="C77" s="21"/>
      <c r="D77" s="21"/>
      <c r="E77" s="21"/>
    </row>
    <row r="78" spans="1:5" ht="19.5" customHeight="1">
      <c r="A78" s="48" t="s">
        <v>14</v>
      </c>
      <c r="B78" s="62">
        <f>IF($B$75-$B$76&gt;0,$B$75-$B$76,0)</f>
        <v>50.956719954203024</v>
      </c>
      <c r="C78" s="21"/>
      <c r="D78" s="21"/>
      <c r="E78" s="21"/>
    </row>
    <row r="79" spans="1:5" ht="19.5" customHeight="1" thickBot="1">
      <c r="A79" s="52" t="s">
        <v>15</v>
      </c>
      <c r="B79" s="66">
        <f>IF($B$75-$B$76&lt;0,$B$75-$B$76,0)</f>
        <v>0</v>
      </c>
      <c r="C79" s="21"/>
      <c r="D79" s="21"/>
      <c r="E79" s="21"/>
    </row>
  </sheetData>
  <sheetProtection/>
  <mergeCells count="12">
    <mergeCell ref="A5:E5"/>
    <mergeCell ref="A4:E4"/>
    <mergeCell ref="A65:F65"/>
    <mergeCell ref="A1:E1"/>
    <mergeCell ref="A3:F3"/>
    <mergeCell ref="A6:E6"/>
    <mergeCell ref="A20:F20"/>
    <mergeCell ref="A46:F46"/>
    <mergeCell ref="A10:B10"/>
    <mergeCell ref="A14:B14"/>
    <mergeCell ref="A16:B16"/>
    <mergeCell ref="A7:E7"/>
  </mergeCells>
  <printOptions/>
  <pageMargins left="0.32" right="0.3" top="0.97" bottom="0.64" header="0.53" footer="0.64"/>
  <pageSetup horizontalDpi="600" verticalDpi="600" orientation="portrait" paperSize="9" scale="86" r:id="rId1"/>
  <headerFooter alignWithMargins="0">
    <oddHeader>&amp;L
&amp;C&amp;"Arial,Bold"&amp;12
&amp;RПриложение №3 
към чл.43, ал.1 от НИДИД</oddHeader>
    <oddFooter>&amp;CPage &amp;P</oddFooter>
  </headerFooter>
  <rowBreaks count="1" manualBreakCount="1">
    <brk id="4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Venetziy Dimitrov</dc:creator>
  <cp:keywords/>
  <dc:description/>
  <cp:lastModifiedBy>d d</cp:lastModifiedBy>
  <cp:lastPrinted>2008-10-23T10:49:50Z</cp:lastPrinted>
  <dcterms:created xsi:type="dcterms:W3CDTF">2000-06-13T19:14:30Z</dcterms:created>
  <dcterms:modified xsi:type="dcterms:W3CDTF">2008-10-23T11:58:07Z</dcterms:modified>
  <cp:category/>
  <cp:version/>
  <cp:contentType/>
  <cp:contentStatus/>
</cp:coreProperties>
</file>