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<sst xmlns="http://schemas.openxmlformats.org/spreadsheetml/2006/main" count="165" uniqueCount="139">
  <si>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</si>
  <si>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</si>
  <si>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</si>
  <si>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</si>
  <si>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</si>
  <si>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</si>
  <si>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</si>
  <si>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</si>
  <si>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</si>
  <si>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</si>
  <si>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</si>
  <si>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</si>
  <si>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</si>
  <si>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</si>
  <si>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</si>
  <si>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</si>
  <si>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</si>
  <si>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</si>
  <si>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</si>
  <si>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</si>
  <si>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</si>
  <si>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</si>
  <si>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</si>
  <si>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</si>
  <si>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</si>
  <si>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</si>
  <si>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</si>
  <si>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</si>
  <si>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</si>
  <si>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</si>
  <si>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</si>
  <si>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</si>
  <si>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</si>
  <si>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</si>
  <si>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</si>
  <si>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</si>
  <si>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</si>
  <si>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</si>
  <si>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</si>
  <si>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</si>
  <si>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</si>
  <si>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</si>
  <si>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</si>
  <si>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</si>
  <si>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</si>
  <si>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</si>
  <si>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</si>
  <si>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</si>
  <si>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</si>
  <si>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</si>
  <si>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</si>
  <si>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</si>
  <si>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</si>
  <si>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</si>
  <si>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</si>
  <si>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</si>
  <si>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</si>
  <si>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</si>
  <si>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</si>
  <si>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</si>
  <si>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</si>
  <si>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</si>
  <si>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</si>
  <si>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</si>
  <si>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</si>
  <si>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</si>
  <si>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</si>
  <si>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</si>
  <si>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</si>
  <si>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</si>
  <si>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</si>
  <si>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</si>
  <si>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</si>
  <si>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</si>
  <si>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</si>
  <si>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</si>
  <si>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</si>
  <si>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</si>
  <si>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</si>
  <si>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</si>
  <si>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</si>
  <si>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</si>
  <si>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</si>
  <si>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</si>
  <si>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</si>
  <si>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</si>
  <si>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</si>
  <si>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</si>
  <si>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</si>
  <si>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</si>
  <si>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</si>
  <si>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</si>
  <si>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</si>
  <si>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</si>
  <si>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</si>
  <si>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</si>
  <si>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</si>
  <si>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</si>
  <si>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</si>
  <si>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</si>
  <si>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</si>
  <si>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</si>
  <si>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</si>
  <si>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</si>
  <si>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</si>
  <si>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</si>
  <si>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</si>
  <si>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</si>
  <si>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</si>
  <si>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</si>
  <si>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</si>
  <si>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</si>
  <si>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</si>
  <si>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</si>
  <si>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</si>
  <si>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</si>
  <si>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</si>
  <si>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</si>
  <si>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</si>
  <si>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</si>
  <si>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</si>
  <si>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</si>
  <si>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</si>
  <si>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</si>
  <si>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</si>
  <si>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</si>
  <si>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Приходи от дивиденти</t>
  </si>
  <si>
    <t>,</t>
  </si>
  <si>
    <t>Боряна АД ,гр. Червен бряг, ул.Струга 1</t>
  </si>
  <si>
    <t xml:space="preserve">Плащания/постъпления, свързани с финансови активи, държани с цел търговия </t>
  </si>
  <si>
    <t>Платени /възстановени данъци (без корпоративен данък върху печалбата)</t>
  </si>
  <si>
    <t>Други постъпления /плащания от оперативна дейност</t>
  </si>
  <si>
    <t>Други финансови разходи</t>
  </si>
  <si>
    <t>Покупка на инвестиции</t>
  </si>
  <si>
    <t>към 31.12.2012 г.</t>
  </si>
  <si>
    <t>към 31.12.2012г.</t>
  </si>
  <si>
    <t>Разходи за амортизация</t>
  </si>
  <si>
    <t>към  31.12.2012 г.</t>
  </si>
  <si>
    <t>Дата на съставяне: 24.01.2013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</si>
</sst>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3" fontId="12" fillId="0" borderId="1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5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5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3" fontId="12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5" xfId="58" applyFont="1" applyBorder="1" applyAlignment="1">
      <alignment horizontal="left" wrapText="1"/>
      <protection/>
    </xf>
    <xf numFmtId="3" fontId="7" fillId="0" borderId="15" xfId="58" applyNumberFormat="1" applyFont="1" applyFill="1" applyBorder="1" applyAlignment="1" applyProtection="1">
      <alignment horizontal="right" wrapText="1"/>
      <protection locked="0"/>
    </xf>
    <xf numFmtId="3" fontId="7" fillId="33" borderId="15" xfId="58" applyNumberFormat="1" applyFont="1" applyFill="1" applyBorder="1" applyAlignment="1" applyProtection="1">
      <alignment horizontal="right" wrapText="1"/>
      <protection locked="0"/>
    </xf>
    <xf numFmtId="2" fontId="7" fillId="33" borderId="15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177" fontId="12" fillId="0" borderId="16" xfId="0" applyNumberFormat="1" applyFont="1" applyBorder="1" applyAlignment="1">
      <alignment horizontal="right" vertical="top" wrapText="1"/>
    </xf>
    <xf numFmtId="0" fontId="7" fillId="0" borderId="10" xfId="62" applyFont="1" applyBorder="1" applyAlignment="1" applyProtection="1">
      <alignment wrapText="1"/>
      <protection/>
    </xf>
    <xf numFmtId="214" fontId="7" fillId="33" borderId="10" xfId="64" applyNumberFormat="1" applyFont="1" applyFill="1" applyBorder="1" applyAlignment="1" applyProtection="1">
      <alignment/>
      <protection locked="0"/>
    </xf>
    <xf numFmtId="177" fontId="12" fillId="0" borderId="0" xfId="0" applyNumberFormat="1" applyFont="1" applyBorder="1" applyAlignment="1">
      <alignment horizontal="right" vertical="top" wrapText="1"/>
    </xf>
    <xf numFmtId="177" fontId="11" fillId="0" borderId="2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vertical="top" wrapText="1"/>
    </xf>
    <xf numFmtId="177" fontId="11" fillId="0" borderId="2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77" fontId="11" fillId="0" borderId="24" xfId="0" applyNumberFormat="1" applyFont="1" applyBorder="1" applyAlignment="1">
      <alignment horizontal="right" vertical="top" wrapText="1"/>
    </xf>
    <xf numFmtId="177" fontId="12" fillId="0" borderId="23" xfId="0" applyNumberFormat="1" applyFont="1" applyBorder="1" applyAlignment="1">
      <alignment horizontal="right" vertical="top" wrapText="1"/>
    </xf>
    <xf numFmtId="0" fontId="7" fillId="0" borderId="0" xfId="62" applyFont="1" applyBorder="1" applyAlignment="1" applyProtection="1">
      <alignment wrapText="1"/>
      <protection/>
    </xf>
    <xf numFmtId="177" fontId="12" fillId="0" borderId="24" xfId="0" applyNumberFormat="1" applyFont="1" applyBorder="1" applyAlignment="1">
      <alignment horizontal="right"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34" borderId="27" xfId="61" applyFont="1" applyFill="1" applyBorder="1" applyAlignment="1" applyProtection="1">
      <alignment horizontal="left" wrapText="1"/>
      <protection/>
    </xf>
    <xf numFmtId="0" fontId="11" fillId="34" borderId="28" xfId="61" applyFont="1" applyFill="1" applyBorder="1" applyAlignment="1" applyProtection="1">
      <alignment horizontal="left" wrapText="1"/>
      <protection/>
    </xf>
    <xf numFmtId="0" fontId="11" fillId="34" borderId="29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0" xfId="61" applyFont="1" applyFill="1" applyBorder="1" applyAlignment="1" applyProtection="1">
      <alignment horizontal="left" wrapText="1"/>
      <protection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5" xfId="58" applyNumberFormat="1" applyFont="1" applyFill="1" applyBorder="1" applyAlignment="1" applyProtection="1">
      <alignment horizontal="right" wrapText="1"/>
      <protection locked="0"/>
    </xf>
    <xf numFmtId="0" fontId="7" fillId="0" borderId="27" xfId="58" applyFont="1" applyBorder="1" applyAlignment="1">
      <alignment horizontal="left" wrapText="1"/>
      <protection/>
    </xf>
    <xf numFmtId="0" fontId="7" fillId="0" borderId="28" xfId="58" applyFont="1" applyBorder="1" applyAlignment="1">
      <alignment horizontal="left" wrapText="1"/>
      <protection/>
    </xf>
    <xf numFmtId="0" fontId="7" fillId="0" borderId="29" xfId="58" applyFont="1" applyBorder="1" applyAlignment="1">
      <alignment horizontal="left" wrapText="1"/>
      <protection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5" xfId="58" applyNumberFormat="1" applyFont="1" applyFill="1" applyBorder="1" applyAlignment="1" applyProtection="1">
      <alignment horizontal="right" wrapText="1"/>
      <protection locked="0"/>
    </xf>
    <xf numFmtId="0" fontId="7" fillId="0" borderId="33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20" xfId="58" applyNumberFormat="1" applyFont="1" applyFill="1" applyBorder="1" applyAlignment="1" applyProtection="1">
      <alignment horizontal="right" wrapText="1"/>
      <protection locked="0"/>
    </xf>
    <xf numFmtId="3" fontId="7" fillId="33" borderId="32" xfId="58" applyNumberFormat="1" applyFont="1" applyFill="1" applyBorder="1" applyAlignment="1" applyProtection="1">
      <alignment horizontal="right" wrapText="1"/>
      <protection locked="0"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5" xfId="58" applyNumberFormat="1" applyFont="1" applyFill="1" applyBorder="1" applyAlignment="1">
      <alignment horizontal="right" wrapText="1"/>
      <protection/>
    </xf>
    <xf numFmtId="3" fontId="7" fillId="33" borderId="16" xfId="58" applyNumberFormat="1" applyFont="1" applyFill="1" applyBorder="1" applyAlignment="1">
      <alignment horizontal="right" wrapText="1"/>
      <protection/>
    </xf>
    <xf numFmtId="3" fontId="7" fillId="33" borderId="15" xfId="58" applyNumberFormat="1" applyFont="1" applyFill="1" applyBorder="1" applyAlignment="1">
      <alignment horizontal="right" wrapText="1"/>
      <protection/>
    </xf>
    <xf numFmtId="4" fontId="7" fillId="33" borderId="16" xfId="58" applyNumberFormat="1" applyFont="1" applyFill="1" applyBorder="1" applyAlignment="1">
      <alignment horizontal="right" wrapText="1"/>
      <protection/>
    </xf>
    <xf numFmtId="4" fontId="7" fillId="33" borderId="15" xfId="58" applyNumberFormat="1" applyFont="1" applyFill="1" applyBorder="1" applyAlignment="1">
      <alignment horizontal="righ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7" t="s">
        <v>16</v>
      </c>
      <c r="B1" s="207"/>
      <c r="C1" s="207"/>
      <c r="D1" s="207"/>
    </row>
    <row r="2" spans="1:4" ht="15.75">
      <c r="A2" s="208" t="s">
        <v>102</v>
      </c>
      <c r="B2" s="208"/>
      <c r="C2" s="208"/>
      <c r="D2" s="208"/>
    </row>
    <row r="3" spans="1:4" ht="15">
      <c r="A3" s="209" t="s">
        <v>134</v>
      </c>
      <c r="B3" s="209"/>
      <c r="C3" s="209"/>
      <c r="D3" s="209"/>
    </row>
    <row r="4" spans="1:4" ht="15" customHeight="1">
      <c r="A4" s="47"/>
      <c r="B4" s="36"/>
      <c r="C4" s="48"/>
      <c r="D4" s="117" t="s">
        <v>0</v>
      </c>
    </row>
    <row r="5" spans="1:4" ht="16.5" customHeight="1">
      <c r="A5" s="22" t="s">
        <v>1</v>
      </c>
      <c r="B5" s="41" t="s">
        <v>69</v>
      </c>
      <c r="C5" s="23">
        <v>41274</v>
      </c>
      <c r="D5" s="23">
        <v>40908</v>
      </c>
    </row>
    <row r="6" spans="1:4" s="49" customFormat="1" ht="15.75">
      <c r="A6" s="210"/>
      <c r="B6" s="211"/>
      <c r="C6" s="211"/>
      <c r="D6" s="212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6</v>
      </c>
    </row>
    <row r="9" spans="1:4" s="17" customFormat="1" ht="15">
      <c r="A9" s="46" t="s">
        <v>65</v>
      </c>
      <c r="B9" s="42">
        <v>2</v>
      </c>
      <c r="C9" s="25">
        <v>16908</v>
      </c>
      <c r="D9" s="25">
        <v>16558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7599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91</v>
      </c>
      <c r="B12" s="42">
        <v>4</v>
      </c>
      <c r="C12" s="80">
        <v>24</v>
      </c>
      <c r="D12" s="80">
        <v>524</v>
      </c>
    </row>
    <row r="13" spans="1:4" s="17" customFormat="1" ht="15">
      <c r="A13" s="73" t="s">
        <v>88</v>
      </c>
      <c r="B13" s="169">
        <v>5</v>
      </c>
      <c r="C13" s="80">
        <v>680</v>
      </c>
      <c r="D13" s="80">
        <v>680</v>
      </c>
    </row>
    <row r="14" spans="1:4" s="17" customFormat="1" ht="16.5" thickBot="1">
      <c r="A14" s="201" t="s">
        <v>78</v>
      </c>
      <c r="B14" s="202"/>
      <c r="C14" s="82">
        <f>SUM(C8:C13)</f>
        <v>25658</v>
      </c>
      <c r="D14" s="82">
        <f>SUM(D8:D13)</f>
        <v>25380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3" t="s">
        <v>80</v>
      </c>
      <c r="B16" s="204"/>
      <c r="C16" s="204"/>
      <c r="D16" s="205"/>
    </row>
    <row r="17" spans="1:4" s="17" customFormat="1" ht="15">
      <c r="A17" s="73" t="s">
        <v>30</v>
      </c>
      <c r="B17" s="42">
        <v>6</v>
      </c>
      <c r="C17" s="25">
        <v>2128</v>
      </c>
      <c r="D17" s="25">
        <v>1646</v>
      </c>
    </row>
    <row r="18" spans="1:4" s="17" customFormat="1" ht="15">
      <c r="A18" s="73" t="s">
        <v>125</v>
      </c>
      <c r="B18" s="42"/>
      <c r="C18" s="25">
        <v>1</v>
      </c>
      <c r="D18" s="25">
        <v>429</v>
      </c>
    </row>
    <row r="19" spans="1:4" s="17" customFormat="1" ht="15">
      <c r="A19" s="73" t="s">
        <v>84</v>
      </c>
      <c r="B19" s="74">
        <v>7</v>
      </c>
      <c r="C19" s="25">
        <v>795</v>
      </c>
      <c r="D19" s="25">
        <v>750</v>
      </c>
    </row>
    <row r="20" spans="1:4" s="17" customFormat="1" ht="15">
      <c r="A20" s="24" t="s">
        <v>76</v>
      </c>
      <c r="B20" s="42">
        <v>8</v>
      </c>
      <c r="C20" s="80">
        <v>172</v>
      </c>
      <c r="D20" s="80">
        <v>191</v>
      </c>
    </row>
    <row r="21" spans="1:4" s="17" customFormat="1" ht="15">
      <c r="A21" s="24" t="s">
        <v>94</v>
      </c>
      <c r="B21" s="42">
        <v>9</v>
      </c>
      <c r="C21" s="80">
        <v>453</v>
      </c>
      <c r="D21" s="80">
        <v>262</v>
      </c>
    </row>
    <row r="22" spans="1:4" s="17" customFormat="1" ht="15">
      <c r="A22" s="73" t="s">
        <v>31</v>
      </c>
      <c r="B22" s="42">
        <v>10</v>
      </c>
      <c r="C22" s="25">
        <v>1421</v>
      </c>
      <c r="D22" s="25">
        <v>906</v>
      </c>
    </row>
    <row r="23" spans="1:4" s="17" customFormat="1" ht="15">
      <c r="A23" s="24" t="s">
        <v>32</v>
      </c>
      <c r="B23" s="42">
        <v>11</v>
      </c>
      <c r="C23" s="25">
        <v>5</v>
      </c>
      <c r="D23" s="25">
        <v>6</v>
      </c>
    </row>
    <row r="24" spans="1:4" s="17" customFormat="1" ht="16.5" thickBot="1">
      <c r="A24" s="206" t="s">
        <v>79</v>
      </c>
      <c r="B24" s="206"/>
      <c r="C24" s="82">
        <f>SUM(C17:C23)</f>
        <v>4975</v>
      </c>
      <c r="D24" s="82">
        <f>SUM(D17:D23)</f>
        <v>4190</v>
      </c>
    </row>
    <row r="25" spans="1:4" s="17" customFormat="1" ht="16.5" thickBot="1">
      <c r="A25" s="213" t="s">
        <v>82</v>
      </c>
      <c r="B25" s="213"/>
      <c r="C25" s="78">
        <f>C14+C24</f>
        <v>30633</v>
      </c>
      <c r="D25" s="29">
        <f>D14+D24</f>
        <v>29570</v>
      </c>
    </row>
    <row r="26" spans="1:4" s="17" customFormat="1" ht="15.75" thickTop="1">
      <c r="A26" s="28"/>
      <c r="B26" s="44"/>
      <c r="C26" s="28"/>
      <c r="D26" s="28"/>
    </row>
    <row r="27" spans="1:4" s="17" customFormat="1" ht="15.75">
      <c r="A27" s="203" t="s">
        <v>81</v>
      </c>
      <c r="B27" s="204"/>
      <c r="C27" s="204"/>
      <c r="D27" s="205"/>
    </row>
    <row r="28" spans="1:4" s="17" customFormat="1" ht="15">
      <c r="A28" s="73" t="s">
        <v>33</v>
      </c>
      <c r="B28" s="42">
        <v>12</v>
      </c>
      <c r="C28" s="25">
        <v>21000</v>
      </c>
      <c r="D28" s="25">
        <v>21000</v>
      </c>
    </row>
    <row r="29" spans="1:4" s="17" customFormat="1" ht="15">
      <c r="A29" s="73" t="s">
        <v>93</v>
      </c>
      <c r="B29" s="74">
        <v>13</v>
      </c>
      <c r="C29" s="63">
        <v>-221</v>
      </c>
      <c r="D29" s="63">
        <v>-221</v>
      </c>
    </row>
    <row r="30" spans="1:4" s="17" customFormat="1" ht="15">
      <c r="A30" s="73" t="s">
        <v>4</v>
      </c>
      <c r="B30" s="74">
        <v>14</v>
      </c>
      <c r="C30" s="25">
        <v>7287</v>
      </c>
      <c r="D30" s="25">
        <v>6420</v>
      </c>
    </row>
    <row r="31" spans="1:4" s="17" customFormat="1" ht="15">
      <c r="A31" s="73" t="s">
        <v>34</v>
      </c>
      <c r="B31" s="42">
        <v>15</v>
      </c>
      <c r="C31" s="177">
        <v>2192</v>
      </c>
      <c r="D31" s="177">
        <v>1081</v>
      </c>
    </row>
    <row r="32" spans="1:4" s="17" customFormat="1" ht="16.5" thickBot="1">
      <c r="A32" s="201" t="s">
        <v>35</v>
      </c>
      <c r="B32" s="202"/>
      <c r="C32" s="82">
        <f>SUM(C28:C31)</f>
        <v>30258</v>
      </c>
      <c r="D32" s="82">
        <f>SUM(D28:D31)</f>
        <v>28280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14" t="s">
        <v>36</v>
      </c>
      <c r="B34" s="215"/>
      <c r="C34" s="215"/>
      <c r="D34" s="216"/>
    </row>
    <row r="35" spans="1:4" s="17" customFormat="1" ht="15">
      <c r="A35" s="33" t="s">
        <v>37</v>
      </c>
      <c r="B35" s="42">
        <v>16</v>
      </c>
      <c r="C35" s="25">
        <v>374</v>
      </c>
      <c r="D35" s="25">
        <v>377</v>
      </c>
    </row>
    <row r="36" spans="1:4" s="17" customFormat="1" ht="15">
      <c r="A36" s="33" t="s">
        <v>89</v>
      </c>
      <c r="B36" s="42"/>
      <c r="C36" s="25">
        <v>0</v>
      </c>
      <c r="D36" s="25">
        <v>912</v>
      </c>
    </row>
    <row r="37" spans="1:4" s="17" customFormat="1" ht="15">
      <c r="A37" s="64" t="s">
        <v>90</v>
      </c>
      <c r="B37" s="76">
        <v>17</v>
      </c>
      <c r="C37" s="77">
        <v>1</v>
      </c>
      <c r="D37" s="77">
        <v>1</v>
      </c>
    </row>
    <row r="38" spans="1:4" s="81" customFormat="1" ht="15.75">
      <c r="A38" s="217" t="s">
        <v>54</v>
      </c>
      <c r="B38" s="218"/>
      <c r="C38" s="83">
        <f>SUM(C35:C37)</f>
        <v>375</v>
      </c>
      <c r="D38" s="83">
        <f>SUM(D35:D37)</f>
        <v>1290</v>
      </c>
    </row>
    <row r="39" spans="1:4" s="17" customFormat="1" ht="16.5" thickBot="1">
      <c r="A39" s="206" t="s">
        <v>38</v>
      </c>
      <c r="B39" s="206"/>
      <c r="C39" s="161">
        <f>C38</f>
        <v>375</v>
      </c>
      <c r="D39" s="82">
        <f>D38</f>
        <v>1290</v>
      </c>
    </row>
    <row r="40" spans="1:4" s="17" customFormat="1" ht="16.5" thickBot="1">
      <c r="A40" s="163"/>
      <c r="B40" s="164"/>
      <c r="C40" s="165"/>
      <c r="D40" s="166"/>
    </row>
    <row r="41" spans="1:4" s="17" customFormat="1" ht="16.5" thickBot="1">
      <c r="A41" s="213" t="s">
        <v>83</v>
      </c>
      <c r="B41" s="213"/>
      <c r="C41" s="162">
        <f>C32+C39</f>
        <v>30633</v>
      </c>
      <c r="D41" s="162">
        <f>D32+D39</f>
        <v>29570</v>
      </c>
    </row>
    <row r="42" spans="1:4" s="125" customFormat="1" ht="16.5" thickTop="1">
      <c r="A42" s="33" t="s">
        <v>95</v>
      </c>
      <c r="B42" s="114">
        <v>18</v>
      </c>
      <c r="C42" s="31">
        <v>810</v>
      </c>
      <c r="D42" s="31">
        <v>1702</v>
      </c>
    </row>
    <row r="43" spans="1:4" s="126" customFormat="1" ht="14.25">
      <c r="A43" s="127" t="s">
        <v>92</v>
      </c>
      <c r="B43" s="128"/>
      <c r="C43" s="128"/>
      <c r="D43" s="128"/>
    </row>
    <row r="44" spans="1:4" s="126" customFormat="1" ht="14.25">
      <c r="A44" s="2" t="s">
        <v>138</v>
      </c>
      <c r="B44" s="129"/>
      <c r="C44" s="129"/>
      <c r="D44" s="129"/>
    </row>
    <row r="45" spans="1:4" s="126" customFormat="1" ht="14.25">
      <c r="A45" s="130" t="s">
        <v>20</v>
      </c>
      <c r="B45" s="131"/>
      <c r="C45" s="132" t="s">
        <v>17</v>
      </c>
      <c r="D45" s="131"/>
    </row>
    <row r="46" spans="1:4" s="126" customFormat="1" ht="14.25">
      <c r="A46" s="133"/>
      <c r="B46" s="129"/>
      <c r="C46" s="129"/>
      <c r="D46" s="134"/>
    </row>
    <row r="47" spans="1:4" s="126" customFormat="1" ht="14.25" customHeight="1">
      <c r="A47" s="135"/>
      <c r="B47" s="136" t="s">
        <v>25</v>
      </c>
      <c r="C47" s="131"/>
      <c r="D47" s="132" t="s">
        <v>67</v>
      </c>
    </row>
    <row r="48" spans="1:4" s="126" customFormat="1" ht="14.25">
      <c r="A48" s="129"/>
      <c r="B48" s="129"/>
      <c r="C48" s="129"/>
      <c r="D48" s="134"/>
    </row>
    <row r="49" spans="1:4" ht="15">
      <c r="A49" s="67"/>
      <c r="B49" s="67"/>
      <c r="C49" s="67"/>
      <c r="D49" s="71"/>
    </row>
    <row r="50" spans="1:4" ht="15">
      <c r="A50" s="70"/>
      <c r="B50" s="67"/>
      <c r="C50" s="67"/>
      <c r="D50" s="71"/>
    </row>
    <row r="51" spans="1:4" ht="15">
      <c r="A51" s="69"/>
      <c r="B51" s="67"/>
      <c r="C51" s="67"/>
      <c r="D51" s="67"/>
    </row>
    <row r="52" spans="1:4" ht="15">
      <c r="A52" s="69"/>
      <c r="B52" s="67"/>
      <c r="C52" s="20"/>
      <c r="D52" s="67"/>
    </row>
  </sheetData>
  <sheetProtection/>
  <mergeCells count="14">
    <mergeCell ref="A25:B25"/>
    <mergeCell ref="A27:D27"/>
    <mergeCell ref="A32:B32"/>
    <mergeCell ref="A41:B41"/>
    <mergeCell ref="A34:D34"/>
    <mergeCell ref="A38:B38"/>
    <mergeCell ref="A39:B39"/>
    <mergeCell ref="A14:B14"/>
    <mergeCell ref="A16:D16"/>
    <mergeCell ref="A24:B24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8 C33:D33 C35:D38 C40:D41 C8:D8 C30:D30 C11:D15 C17:D21 C23:D2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5" customWidth="1"/>
    <col min="2" max="2" width="15.140625" style="55" customWidth="1"/>
    <col min="3" max="3" width="21.8515625" style="58" customWidth="1"/>
    <col min="4" max="4" width="24.7109375" style="59" customWidth="1"/>
    <col min="5" max="16384" width="9.28125" style="57" customWidth="1"/>
  </cols>
  <sheetData>
    <row r="1" spans="1:4" s="16" customFormat="1" ht="36.75" customHeight="1">
      <c r="A1" s="207" t="s">
        <v>16</v>
      </c>
      <c r="B1" s="207"/>
      <c r="C1" s="207"/>
      <c r="D1" s="207"/>
    </row>
    <row r="2" spans="1:4" s="39" customFormat="1" ht="15.75">
      <c r="A2" s="21"/>
      <c r="B2" s="21"/>
      <c r="C2" s="61"/>
      <c r="D2" s="61"/>
    </row>
    <row r="3" spans="1:4" s="39" customFormat="1" ht="15.75">
      <c r="A3" s="219" t="s">
        <v>99</v>
      </c>
      <c r="B3" s="219"/>
      <c r="C3" s="219"/>
      <c r="D3" s="219"/>
    </row>
    <row r="4" spans="1:4" ht="17.25" customHeight="1">
      <c r="A4" s="209" t="s">
        <v>135</v>
      </c>
      <c r="B4" s="209"/>
      <c r="C4" s="209"/>
      <c r="D4" s="209"/>
    </row>
    <row r="5" spans="2:4" ht="17.25" customHeight="1">
      <c r="B5" s="21"/>
      <c r="C5" s="56"/>
      <c r="D5" s="117" t="s">
        <v>0</v>
      </c>
    </row>
    <row r="6" spans="1:4" ht="15.75">
      <c r="A6" s="22"/>
      <c r="B6" s="41" t="s">
        <v>69</v>
      </c>
      <c r="C6" s="23">
        <v>41274</v>
      </c>
      <c r="D6" s="23">
        <v>40908</v>
      </c>
    </row>
    <row r="7" spans="1:4" ht="15">
      <c r="A7" s="46" t="s">
        <v>126</v>
      </c>
      <c r="B7" s="114">
        <v>19</v>
      </c>
      <c r="C7" s="79">
        <v>2478</v>
      </c>
      <c r="D7" s="79">
        <v>1393</v>
      </c>
    </row>
    <row r="8" spans="1:4" ht="15">
      <c r="A8" s="46" t="s">
        <v>39</v>
      </c>
      <c r="B8" s="114">
        <v>20</v>
      </c>
      <c r="C8" s="79">
        <v>8</v>
      </c>
      <c r="D8" s="79">
        <v>19</v>
      </c>
    </row>
    <row r="9" spans="1:4" ht="15">
      <c r="A9" s="33" t="s">
        <v>53</v>
      </c>
      <c r="B9" s="114">
        <v>21</v>
      </c>
      <c r="C9" s="79">
        <v>276</v>
      </c>
      <c r="D9" s="79">
        <v>211</v>
      </c>
    </row>
    <row r="10" spans="1:4" ht="15">
      <c r="A10" s="33" t="s">
        <v>132</v>
      </c>
      <c r="B10" s="114"/>
      <c r="C10" s="79"/>
      <c r="D10" s="60">
        <v>-1</v>
      </c>
    </row>
    <row r="11" spans="1:4" ht="15">
      <c r="A11" s="33" t="s">
        <v>68</v>
      </c>
      <c r="B11" s="114">
        <v>22</v>
      </c>
      <c r="C11" s="75">
        <v>-84</v>
      </c>
      <c r="D11" s="75">
        <v>-52</v>
      </c>
    </row>
    <row r="12" spans="1:4" ht="15">
      <c r="A12" s="33" t="s">
        <v>136</v>
      </c>
      <c r="B12" s="114">
        <v>22</v>
      </c>
      <c r="C12" s="60">
        <v>-1</v>
      </c>
      <c r="D12" s="60">
        <v>-1</v>
      </c>
    </row>
    <row r="13" spans="1:4" ht="15">
      <c r="A13" s="33" t="s">
        <v>60</v>
      </c>
      <c r="B13" s="114">
        <v>22</v>
      </c>
      <c r="C13" s="60">
        <v>-449</v>
      </c>
      <c r="D13" s="60">
        <v>-464</v>
      </c>
    </row>
    <row r="14" spans="1:4" ht="15">
      <c r="A14" s="33" t="s">
        <v>61</v>
      </c>
      <c r="B14" s="114">
        <v>22</v>
      </c>
      <c r="C14" s="75">
        <v>-36</v>
      </c>
      <c r="D14" s="75">
        <v>-24</v>
      </c>
    </row>
    <row r="15" spans="1:4" ht="15">
      <c r="A15" s="40"/>
      <c r="B15" s="40"/>
      <c r="C15" s="32"/>
      <c r="D15" s="75"/>
    </row>
    <row r="16" spans="1:4" ht="15.75">
      <c r="A16" s="50" t="s">
        <v>62</v>
      </c>
      <c r="B16" s="50"/>
      <c r="C16" s="173">
        <f>SUM(C7:C15)</f>
        <v>2192</v>
      </c>
      <c r="D16" s="173">
        <f>SUM(D7:D15)</f>
        <v>1081</v>
      </c>
    </row>
    <row r="17" spans="1:4" ht="15">
      <c r="A17" s="40"/>
      <c r="B17" s="40"/>
      <c r="C17" s="174"/>
      <c r="D17" s="174"/>
    </row>
    <row r="18" spans="1:4" ht="15.75">
      <c r="A18" s="50" t="s">
        <v>96</v>
      </c>
      <c r="B18" s="50"/>
      <c r="C18" s="173">
        <f>C16</f>
        <v>2192</v>
      </c>
      <c r="D18" s="173">
        <f>D16</f>
        <v>1081</v>
      </c>
    </row>
    <row r="19" spans="1:4" ht="15">
      <c r="A19" s="40"/>
      <c r="B19" s="40"/>
      <c r="C19" s="174"/>
      <c r="D19" s="174"/>
    </row>
    <row r="20" spans="1:4" ht="15">
      <c r="A20" s="64" t="s">
        <v>63</v>
      </c>
      <c r="B20" s="64"/>
      <c r="C20" s="177"/>
      <c r="D20" s="177"/>
    </row>
    <row r="21" spans="1:4" ht="15.75">
      <c r="A21" s="50" t="s">
        <v>103</v>
      </c>
      <c r="B21" s="114"/>
      <c r="C21" s="173">
        <f>C18-C20</f>
        <v>2192</v>
      </c>
      <c r="D21" s="173">
        <f>D18-D20</f>
        <v>1081</v>
      </c>
    </row>
    <row r="22" spans="1:4" ht="15.75" thickBot="1">
      <c r="A22" s="51"/>
      <c r="B22" s="51"/>
      <c r="C22" s="52"/>
      <c r="D22" s="52"/>
    </row>
    <row r="23" spans="1:4" ht="17.25" thickBot="1" thickTop="1">
      <c r="A23" s="53" t="s">
        <v>64</v>
      </c>
      <c r="B23" s="53"/>
      <c r="C23" s="54">
        <f>C21/21000</f>
        <v>0.10438095238095238</v>
      </c>
      <c r="D23" s="54">
        <f>D21/21000</f>
        <v>0.051476190476190474</v>
      </c>
    </row>
    <row r="24" spans="1:4" s="140" customFormat="1" ht="15.75" thickTop="1">
      <c r="A24" s="137"/>
      <c r="B24" s="137"/>
      <c r="C24" s="138"/>
      <c r="D24" s="139"/>
    </row>
    <row r="25" spans="1:4" s="143" customFormat="1" ht="14.25">
      <c r="A25" s="2"/>
      <c r="B25" s="141"/>
      <c r="C25" s="142"/>
      <c r="D25" s="142"/>
    </row>
    <row r="26" spans="1:4" s="143" customFormat="1" ht="14.25">
      <c r="A26" s="141"/>
      <c r="B26" s="141"/>
      <c r="C26" s="142"/>
      <c r="D26" s="142"/>
    </row>
    <row r="27" spans="1:4" s="126" customFormat="1" ht="14.25">
      <c r="A27" s="2"/>
      <c r="B27" s="129"/>
      <c r="C27" s="129"/>
      <c r="D27" s="129"/>
    </row>
    <row r="28" spans="1:4" s="126" customFormat="1" ht="14.25">
      <c r="A28" s="130" t="s">
        <v>20</v>
      </c>
      <c r="B28" s="131"/>
      <c r="C28" s="132" t="s">
        <v>17</v>
      </c>
      <c r="D28" s="131"/>
    </row>
    <row r="29" spans="1:4" s="126" customFormat="1" ht="14.25" customHeight="1">
      <c r="A29" s="135"/>
      <c r="B29" s="136" t="s">
        <v>25</v>
      </c>
      <c r="C29" s="131"/>
      <c r="D29" s="188" t="s">
        <v>18</v>
      </c>
    </row>
    <row r="30" spans="1:4" s="143" customFormat="1" ht="14.25">
      <c r="A30" s="141"/>
      <c r="B30" s="141"/>
      <c r="C30" s="144"/>
      <c r="D30" s="142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7" t="s">
        <v>16</v>
      </c>
      <c r="B1" s="207"/>
      <c r="C1" s="207"/>
      <c r="D1" s="207"/>
    </row>
    <row r="2" spans="1:3" ht="20.25">
      <c r="A2" s="14"/>
      <c r="B2" s="14"/>
      <c r="C2" s="14"/>
    </row>
    <row r="3" spans="1:3" ht="15.75">
      <c r="A3" s="220" t="s">
        <v>3</v>
      </c>
      <c r="B3" s="220"/>
      <c r="C3" s="220"/>
    </row>
    <row r="4" spans="1:3" ht="15" customHeight="1">
      <c r="A4" s="209" t="s">
        <v>134</v>
      </c>
      <c r="B4" s="209"/>
      <c r="C4" s="209"/>
    </row>
    <row r="5" spans="1:3" ht="15">
      <c r="A5" s="1"/>
      <c r="B5" s="4"/>
      <c r="C5" s="4"/>
    </row>
    <row r="6" spans="1:3" ht="15">
      <c r="A6" s="1"/>
      <c r="B6" s="5"/>
      <c r="C6" s="115" t="s">
        <v>2</v>
      </c>
    </row>
    <row r="7" spans="1:3" s="15" customFormat="1" ht="15.75">
      <c r="A7" s="50" t="s">
        <v>40</v>
      </c>
      <c r="B7" s="23">
        <v>41274</v>
      </c>
      <c r="C7" s="23">
        <v>40908</v>
      </c>
    </row>
    <row r="8" spans="1:3" ht="18" customHeight="1">
      <c r="A8" s="33" t="s">
        <v>41</v>
      </c>
      <c r="B8" s="63">
        <v>-89</v>
      </c>
      <c r="C8" s="63">
        <v>-58</v>
      </c>
    </row>
    <row r="9" spans="1:3" ht="30">
      <c r="A9" s="190" t="s">
        <v>129</v>
      </c>
      <c r="B9" s="63">
        <v>-183</v>
      </c>
      <c r="C9" s="63">
        <v>62</v>
      </c>
    </row>
    <row r="10" spans="1:3" ht="15">
      <c r="A10" s="116" t="s">
        <v>42</v>
      </c>
      <c r="B10" s="63">
        <v>-479</v>
      </c>
      <c r="C10" s="63">
        <v>-487</v>
      </c>
    </row>
    <row r="11" spans="1:3" ht="18" customHeight="1">
      <c r="A11" s="116" t="s">
        <v>130</v>
      </c>
      <c r="B11" s="63">
        <v>-11</v>
      </c>
      <c r="C11" s="63">
        <v>-10</v>
      </c>
    </row>
    <row r="12" spans="1:3" ht="18" customHeight="1">
      <c r="A12" s="116" t="s">
        <v>98</v>
      </c>
      <c r="B12" s="63">
        <v>60</v>
      </c>
      <c r="C12" s="63">
        <v>23</v>
      </c>
    </row>
    <row r="13" spans="1:3" ht="18" customHeight="1" thickBot="1">
      <c r="A13" s="167" t="s">
        <v>131</v>
      </c>
      <c r="B13" s="189">
        <v>-400</v>
      </c>
      <c r="C13" s="189">
        <v>67</v>
      </c>
    </row>
    <row r="14" spans="1:3" ht="18" customHeight="1" thickBot="1">
      <c r="A14" s="194" t="s">
        <v>46</v>
      </c>
      <c r="B14" s="193">
        <f>SUM(B8:B13)</f>
        <v>-1102</v>
      </c>
      <c r="C14" s="197">
        <v>-403</v>
      </c>
    </row>
    <row r="15" spans="1:3" ht="18" customHeight="1">
      <c r="A15" s="196"/>
      <c r="B15" s="192"/>
      <c r="C15" s="192"/>
    </row>
    <row r="16" spans="1:3" ht="15.75">
      <c r="A16" s="50" t="s">
        <v>43</v>
      </c>
      <c r="B16" s="50"/>
      <c r="C16" s="50"/>
    </row>
    <row r="17" spans="1:3" ht="18" customHeight="1">
      <c r="A17" s="33" t="s">
        <v>74</v>
      </c>
      <c r="B17" s="63">
        <v>-923</v>
      </c>
      <c r="C17" s="63">
        <v>-1350</v>
      </c>
    </row>
    <row r="18" spans="1:3" ht="18" customHeight="1">
      <c r="A18" s="33" t="s">
        <v>75</v>
      </c>
      <c r="B18" s="63">
        <v>584</v>
      </c>
      <c r="C18" s="63">
        <v>1260</v>
      </c>
    </row>
    <row r="19" spans="1:3" ht="18" customHeight="1">
      <c r="A19" s="167" t="s">
        <v>85</v>
      </c>
      <c r="B19" s="63">
        <v>347</v>
      </c>
      <c r="C19" s="63">
        <v>49</v>
      </c>
    </row>
    <row r="20" spans="1:3" ht="18" customHeight="1">
      <c r="A20" s="167" t="s">
        <v>133</v>
      </c>
      <c r="B20" s="189">
        <v>-351</v>
      </c>
      <c r="C20" s="189"/>
    </row>
    <row r="21" spans="1:3" ht="18" customHeight="1">
      <c r="A21" s="64" t="s">
        <v>45</v>
      </c>
      <c r="B21" s="189">
        <v>2167</v>
      </c>
      <c r="C21" s="189">
        <v>1343</v>
      </c>
    </row>
    <row r="22" spans="1:3" ht="18" customHeight="1" thickBot="1">
      <c r="A22" s="167" t="s">
        <v>131</v>
      </c>
      <c r="B22" s="189"/>
      <c r="C22" s="189">
        <v>-429</v>
      </c>
    </row>
    <row r="23" spans="1:3" ht="18" customHeight="1" thickBot="1">
      <c r="A23" s="194" t="s">
        <v>47</v>
      </c>
      <c r="B23" s="193">
        <f>SUM(B17:B21)</f>
        <v>1824</v>
      </c>
      <c r="C23" s="195">
        <v>873</v>
      </c>
    </row>
    <row r="24" spans="1:3" ht="18" customHeight="1">
      <c r="A24" s="196"/>
      <c r="B24" s="192"/>
      <c r="C24" s="192"/>
    </row>
    <row r="25" spans="1:3" ht="18" customHeight="1">
      <c r="A25" s="50" t="s">
        <v>44</v>
      </c>
      <c r="B25" s="63"/>
      <c r="C25" s="63"/>
    </row>
    <row r="26" spans="1:3" ht="18" customHeight="1" thickBot="1">
      <c r="A26" s="34" t="s">
        <v>52</v>
      </c>
      <c r="B26" s="66">
        <v>-207</v>
      </c>
      <c r="C26" s="66">
        <v>-186</v>
      </c>
    </row>
    <row r="27" spans="1:3" ht="18" customHeight="1" thickBot="1">
      <c r="A27" s="194" t="s">
        <v>48</v>
      </c>
      <c r="B27" s="193">
        <f>SUM(B26)</f>
        <v>-207</v>
      </c>
      <c r="C27" s="195">
        <v>-186</v>
      </c>
    </row>
    <row r="28" spans="1:3" ht="18" customHeight="1">
      <c r="A28" s="62"/>
      <c r="B28" s="65"/>
      <c r="C28" s="192"/>
    </row>
    <row r="29" spans="1:3" ht="18" customHeight="1">
      <c r="A29" s="33" t="s">
        <v>49</v>
      </c>
      <c r="B29" s="63">
        <f>B14+B23+B27</f>
        <v>515</v>
      </c>
      <c r="C29" s="63">
        <v>284</v>
      </c>
    </row>
    <row r="30" spans="1:3" ht="18" customHeight="1">
      <c r="A30" s="33" t="s">
        <v>50</v>
      </c>
      <c r="B30" s="63">
        <v>906</v>
      </c>
      <c r="C30" s="63">
        <v>622</v>
      </c>
    </row>
    <row r="31" spans="1:3" ht="15.75" thickBot="1">
      <c r="A31" s="199"/>
      <c r="B31" s="192"/>
      <c r="C31" s="192"/>
    </row>
    <row r="32" spans="1:3" ht="18" customHeight="1" thickBot="1">
      <c r="A32" s="194" t="s">
        <v>51</v>
      </c>
      <c r="B32" s="198">
        <f>B30+B29</f>
        <v>1421</v>
      </c>
      <c r="C32" s="200">
        <v>906</v>
      </c>
    </row>
    <row r="33" spans="1:3" ht="18" customHeight="1">
      <c r="A33" s="6"/>
      <c r="B33" s="7"/>
      <c r="C33" s="7"/>
    </row>
    <row r="34" spans="1:3" ht="14.25">
      <c r="A34" s="2"/>
      <c r="B34" s="7"/>
      <c r="C34" s="7"/>
    </row>
    <row r="35" spans="1:3" ht="14.25">
      <c r="A35" s="6"/>
      <c r="B35" s="7"/>
      <c r="C35" s="7"/>
    </row>
    <row r="36" spans="1:3" ht="14.25">
      <c r="A36" s="2"/>
      <c r="B36" s="8"/>
      <c r="C36" s="8"/>
    </row>
    <row r="37" spans="1:3" ht="24" customHeight="1">
      <c r="A37" s="9" t="s">
        <v>19</v>
      </c>
      <c r="B37" s="10" t="s">
        <v>17</v>
      </c>
      <c r="C37" s="3"/>
    </row>
    <row r="38" spans="1:3" s="172" customFormat="1" ht="24" customHeight="1">
      <c r="A38" s="170" t="s">
        <v>24</v>
      </c>
      <c r="B38" s="171"/>
      <c r="C38" s="172" t="s">
        <v>18</v>
      </c>
    </row>
    <row r="39" spans="1:3" ht="25.5" customHeight="1">
      <c r="A39" s="11"/>
      <c r="B39" s="12"/>
      <c r="C39" s="3"/>
    </row>
  </sheetData>
  <sheetProtection/>
  <mergeCells count="3">
    <mergeCell ref="A3:C3"/>
    <mergeCell ref="A4:C4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3:C33 B8:C17 B21:C28 B30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C35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75" zoomScaleNormal="75" zoomScalePageLayoutView="0" workbookViewId="0" topLeftCell="A1">
      <selection activeCell="A1" sqref="A1:F1"/>
    </sheetView>
  </sheetViews>
  <sheetFormatPr defaultColWidth="9.28125" defaultRowHeight="12.75"/>
  <cols>
    <col min="1" max="1" width="41.8515625" style="112" customWidth="1"/>
    <col min="2" max="2" width="11.421875" style="95" customWidth="1"/>
    <col min="3" max="3" width="15.140625" style="95" customWidth="1"/>
    <col min="4" max="4" width="10.140625" style="95" customWidth="1"/>
    <col min="5" max="5" width="16.57421875" style="95" customWidth="1"/>
    <col min="6" max="6" width="16.00390625" style="95" customWidth="1"/>
    <col min="7" max="16384" width="9.28125" style="95" customWidth="1"/>
  </cols>
  <sheetData>
    <row r="1" spans="1:6" ht="42" customHeight="1">
      <c r="A1" s="207" t="s">
        <v>16</v>
      </c>
      <c r="B1" s="207"/>
      <c r="C1" s="207"/>
      <c r="D1" s="207"/>
      <c r="E1" s="207"/>
      <c r="F1" s="207"/>
    </row>
    <row r="2" spans="1:6" s="96" customFormat="1" ht="15.75">
      <c r="A2" s="221" t="s">
        <v>55</v>
      </c>
      <c r="B2" s="221"/>
      <c r="C2" s="221"/>
      <c r="D2" s="221"/>
      <c r="E2" s="221"/>
      <c r="F2" s="221"/>
    </row>
    <row r="3" spans="1:6" s="96" customFormat="1" ht="15.75">
      <c r="A3" s="222" t="s">
        <v>137</v>
      </c>
      <c r="B3" s="222"/>
      <c r="C3" s="222"/>
      <c r="D3" s="222"/>
      <c r="E3" s="222"/>
      <c r="F3" s="222"/>
    </row>
    <row r="4" spans="1:6" s="96" customFormat="1" ht="15.75">
      <c r="A4" s="47" t="s">
        <v>127</v>
      </c>
      <c r="B4" s="97"/>
      <c r="C4" s="97"/>
      <c r="D4" s="97"/>
      <c r="E4" s="97"/>
      <c r="F4" s="98"/>
    </row>
    <row r="5" spans="1:6" s="96" customFormat="1" ht="15.75">
      <c r="A5" s="47"/>
      <c r="B5" s="99"/>
      <c r="C5" s="99"/>
      <c r="D5" s="99"/>
      <c r="E5" s="99"/>
      <c r="F5" s="118" t="s">
        <v>0</v>
      </c>
    </row>
    <row r="6" spans="1:6" s="119" customFormat="1" ht="42.75">
      <c r="A6" s="181" t="s">
        <v>56</v>
      </c>
      <c r="B6" s="182" t="s">
        <v>70</v>
      </c>
      <c r="C6" s="182" t="s">
        <v>57</v>
      </c>
      <c r="D6" s="182" t="s">
        <v>73</v>
      </c>
      <c r="E6" s="182" t="s">
        <v>71</v>
      </c>
      <c r="F6" s="182" t="s">
        <v>72</v>
      </c>
    </row>
    <row r="7" spans="1:6" s="119" customFormat="1" ht="30.75" customHeight="1">
      <c r="A7" s="179" t="s">
        <v>100</v>
      </c>
      <c r="B7" s="100">
        <v>20779</v>
      </c>
      <c r="C7" s="100"/>
      <c r="D7" s="178">
        <v>6065</v>
      </c>
      <c r="E7" s="100">
        <v>550</v>
      </c>
      <c r="F7" s="100">
        <v>27394</v>
      </c>
    </row>
    <row r="8" spans="1:6" s="119" customFormat="1" ht="30.75" customHeight="1">
      <c r="A8" s="179" t="s">
        <v>58</v>
      </c>
      <c r="B8" s="101"/>
      <c r="C8" s="101"/>
      <c r="D8" s="101"/>
      <c r="E8" s="175">
        <v>1081</v>
      </c>
      <c r="F8" s="176">
        <v>1081</v>
      </c>
    </row>
    <row r="9" spans="1:6" s="119" customFormat="1" ht="30.75" customHeight="1">
      <c r="A9" s="180" t="s">
        <v>77</v>
      </c>
      <c r="B9" s="101"/>
      <c r="C9" s="101"/>
      <c r="D9" s="101"/>
      <c r="E9" s="160">
        <v>-273</v>
      </c>
      <c r="F9" s="160">
        <v>-273</v>
      </c>
    </row>
    <row r="10" spans="1:6" s="119" customFormat="1" ht="30.75" customHeight="1">
      <c r="A10" s="180" t="s">
        <v>97</v>
      </c>
      <c r="B10" s="101"/>
      <c r="C10" s="101"/>
      <c r="D10" s="168">
        <v>277</v>
      </c>
      <c r="E10" s="160">
        <v>-277</v>
      </c>
      <c r="F10" s="168">
        <v>0</v>
      </c>
    </row>
    <row r="11" spans="1:6" s="119" customFormat="1" ht="29.25" customHeight="1">
      <c r="A11" s="180" t="s">
        <v>86</v>
      </c>
      <c r="B11" s="101"/>
      <c r="C11" s="101"/>
      <c r="D11" s="168">
        <v>78</v>
      </c>
      <c r="E11" s="160"/>
      <c r="F11" s="168">
        <v>78</v>
      </c>
    </row>
    <row r="12" spans="1:6" ht="30.75" customHeight="1">
      <c r="A12" s="179" t="s">
        <v>101</v>
      </c>
      <c r="B12" s="100">
        <v>20779</v>
      </c>
      <c r="C12" s="100">
        <v>0</v>
      </c>
      <c r="D12" s="100">
        <f>SUM(D7:D11)</f>
        <v>6420</v>
      </c>
      <c r="E12" s="100">
        <f>SUM(E7:E11)</f>
        <v>1081</v>
      </c>
      <c r="F12" s="100">
        <f>SUM(F7:F11)</f>
        <v>28280</v>
      </c>
    </row>
    <row r="13" spans="1:6" ht="30.75" customHeight="1">
      <c r="A13" s="179" t="s">
        <v>58</v>
      </c>
      <c r="B13" s="101"/>
      <c r="C13" s="101"/>
      <c r="D13" s="101"/>
      <c r="E13" s="175">
        <v>2192</v>
      </c>
      <c r="F13" s="176">
        <f>E13</f>
        <v>2192</v>
      </c>
    </row>
    <row r="14" spans="1:6" ht="30.75" customHeight="1">
      <c r="A14" s="180" t="s">
        <v>77</v>
      </c>
      <c r="B14" s="101"/>
      <c r="C14" s="168"/>
      <c r="D14" s="168"/>
      <c r="E14" s="191">
        <v>-290</v>
      </c>
      <c r="F14" s="160">
        <f>SUM(B14:E14)</f>
        <v>-290</v>
      </c>
    </row>
    <row r="15" spans="1:6" ht="30.75" customHeight="1">
      <c r="A15" s="180" t="s">
        <v>97</v>
      </c>
      <c r="B15" s="101"/>
      <c r="C15" s="168"/>
      <c r="D15" s="168">
        <v>791</v>
      </c>
      <c r="E15" s="191">
        <v>-791</v>
      </c>
      <c r="F15" s="168">
        <v>0</v>
      </c>
    </row>
    <row r="16" spans="1:6" ht="30.75" customHeight="1">
      <c r="A16" s="180" t="s">
        <v>86</v>
      </c>
      <c r="B16" s="101"/>
      <c r="C16" s="168"/>
      <c r="D16" s="168">
        <v>76</v>
      </c>
      <c r="E16" s="191"/>
      <c r="F16" s="168">
        <f>SUM(B16:E16)</f>
        <v>76</v>
      </c>
    </row>
    <row r="17" spans="1:6" ht="30.75" customHeight="1">
      <c r="A17" s="179" t="s">
        <v>59</v>
      </c>
      <c r="B17" s="100">
        <f>SUM(B12:B16)</f>
        <v>20779</v>
      </c>
      <c r="C17" s="100"/>
      <c r="D17" s="100">
        <f>SUM(D12:D16)</f>
        <v>7287</v>
      </c>
      <c r="E17" s="100">
        <f>SUM(E12:E16)</f>
        <v>2192</v>
      </c>
      <c r="F17" s="100">
        <f>SUM(F12:F16)</f>
        <v>30258</v>
      </c>
    </row>
    <row r="18" spans="1:6" s="148" customFormat="1" ht="34.5" customHeight="1">
      <c r="A18" s="145"/>
      <c r="B18" s="146"/>
      <c r="C18" s="146"/>
      <c r="D18" s="146"/>
      <c r="E18" s="146"/>
      <c r="F18" s="147"/>
    </row>
    <row r="19" spans="1:5" s="126" customFormat="1" ht="14.25">
      <c r="A19" s="2"/>
      <c r="B19" s="131"/>
      <c r="C19" s="131"/>
      <c r="D19" s="149"/>
      <c r="E19" s="150"/>
    </row>
    <row r="20" spans="1:5" s="126" customFormat="1" ht="14.25">
      <c r="A20" s="2"/>
      <c r="B20" s="131"/>
      <c r="C20" s="131"/>
      <c r="D20" s="149"/>
      <c r="E20" s="150"/>
    </row>
    <row r="21" spans="1:5" s="126" customFormat="1" ht="14.25">
      <c r="A21" s="9" t="s">
        <v>19</v>
      </c>
      <c r="C21" s="3"/>
      <c r="D21" s="10" t="s">
        <v>17</v>
      </c>
      <c r="E21" s="150"/>
    </row>
    <row r="22" spans="1:6" s="125" customFormat="1" ht="28.5" customHeight="1">
      <c r="A22" s="151" t="s">
        <v>87</v>
      </c>
      <c r="B22" s="152"/>
      <c r="D22" s="153"/>
      <c r="F22" s="3"/>
    </row>
    <row r="23" spans="1:5" s="16" customFormat="1" ht="14.25" customHeight="1">
      <c r="A23" s="19"/>
      <c r="B23" s="18"/>
      <c r="C23" s="18"/>
      <c r="D23" s="105"/>
      <c r="E23" s="106"/>
    </row>
    <row r="24" spans="1:5" s="16" customFormat="1" ht="15">
      <c r="A24" s="19"/>
      <c r="B24" s="18"/>
      <c r="C24" s="18"/>
      <c r="D24" s="19"/>
      <c r="E24" s="106"/>
    </row>
    <row r="25" spans="1:5" s="16" customFormat="1" ht="15">
      <c r="A25" s="19"/>
      <c r="B25" s="18"/>
      <c r="C25" s="18"/>
      <c r="D25" s="19"/>
      <c r="E25" s="106"/>
    </row>
    <row r="26" spans="1:5" s="16" customFormat="1" ht="15">
      <c r="A26" s="19"/>
      <c r="B26" s="107"/>
      <c r="C26" s="18"/>
      <c r="D26" s="19"/>
      <c r="E26" s="106"/>
    </row>
    <row r="27" spans="1:5" s="16" customFormat="1" ht="15">
      <c r="A27" s="19"/>
      <c r="B27" s="18"/>
      <c r="C27" s="18"/>
      <c r="D27" s="19"/>
      <c r="E27" s="106"/>
    </row>
    <row r="28" spans="1:5" s="16" customFormat="1" ht="15">
      <c r="A28" s="19"/>
      <c r="B28" s="18"/>
      <c r="C28" s="18"/>
      <c r="D28" s="19"/>
      <c r="E28" s="106"/>
    </row>
    <row r="29" spans="1:6" ht="15.75">
      <c r="A29" s="102"/>
      <c r="B29" s="103"/>
      <c r="C29" s="103"/>
      <c r="D29" s="103"/>
      <c r="E29" s="103"/>
      <c r="F29" s="104"/>
    </row>
    <row r="30" spans="1:6" ht="15.75">
      <c r="A30" s="102"/>
      <c r="B30" s="103"/>
      <c r="C30" s="103"/>
      <c r="D30" s="103"/>
      <c r="E30" s="103"/>
      <c r="F30" s="104"/>
    </row>
    <row r="31" spans="1:6" ht="15.75">
      <c r="A31" s="102"/>
      <c r="B31" s="103"/>
      <c r="C31" s="103"/>
      <c r="D31" s="103"/>
      <c r="E31" s="103"/>
      <c r="F31" s="104"/>
    </row>
    <row r="32" spans="1:6" ht="15">
      <c r="A32" s="108"/>
      <c r="B32" s="104"/>
      <c r="C32" s="104"/>
      <c r="D32" s="104"/>
      <c r="E32" s="104"/>
      <c r="F32" s="104"/>
    </row>
    <row r="33" spans="1:6" ht="15" customHeight="1">
      <c r="A33" s="109"/>
      <c r="B33" s="110"/>
      <c r="C33" s="110"/>
      <c r="D33" s="110"/>
      <c r="E33" s="110"/>
      <c r="F33" s="68"/>
    </row>
    <row r="34" spans="1:6" ht="15">
      <c r="A34" s="109"/>
      <c r="B34" s="110"/>
      <c r="C34" s="110"/>
      <c r="D34" s="110"/>
      <c r="E34" s="110"/>
      <c r="F34" s="111"/>
    </row>
    <row r="35" spans="1:6" ht="15">
      <c r="A35" s="109"/>
      <c r="B35" s="110"/>
      <c r="C35" s="110"/>
      <c r="D35" s="110"/>
      <c r="E35" s="110"/>
      <c r="F35" s="111"/>
    </row>
    <row r="36" spans="1:6" ht="15">
      <c r="A36" s="109"/>
      <c r="B36" s="110"/>
      <c r="C36" s="110"/>
      <c r="D36" s="110"/>
      <c r="E36" s="110"/>
      <c r="F36" s="111"/>
    </row>
    <row r="37" spans="1:6" ht="15">
      <c r="A37" s="109"/>
      <c r="B37" s="110"/>
      <c r="C37" s="110"/>
      <c r="D37" s="110"/>
      <c r="E37" s="110"/>
      <c r="F37" s="110"/>
    </row>
    <row r="38" spans="1:6" ht="15">
      <c r="A38" s="109"/>
      <c r="B38" s="110"/>
      <c r="C38" s="110"/>
      <c r="D38" s="110"/>
      <c r="E38" s="110"/>
      <c r="F38" s="110"/>
    </row>
    <row r="40" ht="15" customHeight="1">
      <c r="E40" s="113"/>
    </row>
    <row r="41" ht="15" customHeight="1">
      <c r="E41" s="72"/>
    </row>
  </sheetData>
  <sheetProtection/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4" customWidth="1"/>
    <col min="2" max="3" width="17.57421875" style="84" customWidth="1"/>
    <col min="4" max="4" width="21.421875" style="84" customWidth="1"/>
    <col min="5" max="5" width="23.7109375" style="84" customWidth="1"/>
    <col min="6" max="6" width="22.00390625" style="84" customWidth="1"/>
    <col min="7" max="16384" width="10.7109375" style="84" customWidth="1"/>
  </cols>
  <sheetData>
    <row r="1" spans="1:6" ht="38.25" customHeight="1">
      <c r="A1" s="207" t="s">
        <v>16</v>
      </c>
      <c r="B1" s="207"/>
      <c r="C1" s="207"/>
      <c r="D1" s="207"/>
      <c r="E1" s="207"/>
      <c r="F1" s="207"/>
    </row>
    <row r="2" spans="1:6" ht="15.75">
      <c r="A2" s="231" t="s">
        <v>8</v>
      </c>
      <c r="B2" s="231"/>
      <c r="C2" s="231"/>
      <c r="D2" s="231"/>
      <c r="E2" s="231"/>
      <c r="F2" s="231"/>
    </row>
    <row r="3" spans="1:6" ht="15.75">
      <c r="A3" s="231" t="s">
        <v>9</v>
      </c>
      <c r="B3" s="231"/>
      <c r="C3" s="231"/>
      <c r="D3" s="231"/>
      <c r="E3" s="231"/>
      <c r="F3" s="231"/>
    </row>
    <row r="4" spans="1:6" ht="15">
      <c r="A4" s="232" t="s">
        <v>137</v>
      </c>
      <c r="B4" s="232"/>
      <c r="C4" s="232"/>
      <c r="D4" s="232"/>
      <c r="E4" s="232"/>
      <c r="F4" s="232"/>
    </row>
    <row r="5" spans="2:13" s="85" customFormat="1" ht="15">
      <c r="B5" s="86"/>
      <c r="C5" s="86"/>
      <c r="D5" s="86"/>
      <c r="E5" s="86"/>
      <c r="F5" s="120" t="s">
        <v>2</v>
      </c>
      <c r="G5" s="86"/>
      <c r="H5" s="86"/>
      <c r="I5" s="86"/>
      <c r="J5" s="86"/>
      <c r="K5" s="86"/>
      <c r="L5" s="86"/>
      <c r="M5" s="86"/>
    </row>
    <row r="6" spans="1:15" s="124" customFormat="1" ht="57">
      <c r="A6" s="121" t="s">
        <v>10</v>
      </c>
      <c r="B6" s="122" t="s">
        <v>11</v>
      </c>
      <c r="C6" s="122" t="s">
        <v>26</v>
      </c>
      <c r="D6" s="122" t="s">
        <v>12</v>
      </c>
      <c r="E6" s="122" t="s">
        <v>13</v>
      </c>
      <c r="F6" s="122" t="s">
        <v>14</v>
      </c>
      <c r="G6" s="123"/>
      <c r="H6" s="123"/>
      <c r="I6" s="123"/>
      <c r="J6" s="123"/>
      <c r="K6" s="123"/>
      <c r="L6" s="123"/>
      <c r="M6" s="123"/>
      <c r="N6" s="123"/>
      <c r="O6" s="123"/>
    </row>
    <row r="7" spans="1:6" ht="30" customHeight="1">
      <c r="A7" s="230" t="s">
        <v>15</v>
      </c>
      <c r="B7" s="226"/>
      <c r="C7" s="226"/>
      <c r="D7" s="226"/>
      <c r="E7" s="226"/>
      <c r="F7" s="227"/>
    </row>
    <row r="8" spans="1:6" ht="15">
      <c r="A8" s="183" t="s">
        <v>105</v>
      </c>
      <c r="B8" s="233">
        <v>2331</v>
      </c>
      <c r="C8" s="228">
        <v>14676</v>
      </c>
      <c r="D8" s="235">
        <v>64.53</v>
      </c>
      <c r="E8" s="228">
        <f>B8</f>
        <v>2331</v>
      </c>
      <c r="F8" s="223">
        <v>0</v>
      </c>
    </row>
    <row r="9" spans="1:6" ht="15">
      <c r="A9" s="184" t="s">
        <v>104</v>
      </c>
      <c r="B9" s="234"/>
      <c r="C9" s="229"/>
      <c r="D9" s="236"/>
      <c r="E9" s="229"/>
      <c r="F9" s="224"/>
    </row>
    <row r="10" spans="1:6" ht="15">
      <c r="A10" s="183" t="s">
        <v>110</v>
      </c>
      <c r="B10" s="228">
        <v>8323</v>
      </c>
      <c r="C10" s="228">
        <v>8260</v>
      </c>
      <c r="D10" s="235">
        <v>51.4</v>
      </c>
      <c r="E10" s="228">
        <f>B10</f>
        <v>8323</v>
      </c>
      <c r="F10" s="223">
        <v>0</v>
      </c>
    </row>
    <row r="11" spans="1:6" ht="15">
      <c r="A11" s="184" t="s">
        <v>111</v>
      </c>
      <c r="B11" s="229"/>
      <c r="C11" s="229"/>
      <c r="D11" s="236"/>
      <c r="E11" s="229"/>
      <c r="F11" s="224"/>
    </row>
    <row r="12" spans="1:6" ht="15">
      <c r="A12" s="183" t="s">
        <v>112</v>
      </c>
      <c r="B12" s="228">
        <v>1118</v>
      </c>
      <c r="C12" s="228">
        <v>1118</v>
      </c>
      <c r="D12" s="235">
        <v>53.6</v>
      </c>
      <c r="E12" s="228">
        <v>0</v>
      </c>
      <c r="F12" s="223">
        <f>B12</f>
        <v>1118</v>
      </c>
    </row>
    <row r="13" spans="1:6" ht="15">
      <c r="A13" s="184" t="s">
        <v>113</v>
      </c>
      <c r="B13" s="229"/>
      <c r="C13" s="229"/>
      <c r="D13" s="236"/>
      <c r="E13" s="229"/>
      <c r="F13" s="224"/>
    </row>
    <row r="14" spans="1:6" ht="15">
      <c r="A14" s="183" t="s">
        <v>108</v>
      </c>
      <c r="B14" s="228">
        <v>1591</v>
      </c>
      <c r="C14" s="228">
        <v>284</v>
      </c>
      <c r="D14" s="235">
        <v>86.88</v>
      </c>
      <c r="E14" s="228">
        <f>B14</f>
        <v>1591</v>
      </c>
      <c r="F14" s="223">
        <v>0</v>
      </c>
    </row>
    <row r="15" spans="1:6" ht="15">
      <c r="A15" s="184" t="s">
        <v>109</v>
      </c>
      <c r="B15" s="229"/>
      <c r="C15" s="229"/>
      <c r="D15" s="236"/>
      <c r="E15" s="229"/>
      <c r="F15" s="224"/>
    </row>
    <row r="16" spans="1:6" ht="15">
      <c r="A16" s="183" t="s">
        <v>106</v>
      </c>
      <c r="B16" s="228">
        <v>3512</v>
      </c>
      <c r="C16" s="228">
        <v>3512</v>
      </c>
      <c r="D16" s="235">
        <v>98.74</v>
      </c>
      <c r="E16" s="228">
        <v>0</v>
      </c>
      <c r="F16" s="223">
        <f>B16</f>
        <v>3512</v>
      </c>
    </row>
    <row r="17" spans="1:6" ht="15">
      <c r="A17" s="184" t="s">
        <v>107</v>
      </c>
      <c r="B17" s="229"/>
      <c r="C17" s="229"/>
      <c r="D17" s="236"/>
      <c r="E17" s="229"/>
      <c r="F17" s="224"/>
    </row>
    <row r="18" spans="1:6" ht="15">
      <c r="A18" s="183" t="s">
        <v>114</v>
      </c>
      <c r="B18" s="228">
        <v>33</v>
      </c>
      <c r="C18" s="228">
        <v>33</v>
      </c>
      <c r="D18" s="235">
        <v>65</v>
      </c>
      <c r="E18" s="228">
        <v>0</v>
      </c>
      <c r="F18" s="223">
        <f>B18</f>
        <v>33</v>
      </c>
    </row>
    <row r="19" spans="1:6" ht="15">
      <c r="A19" s="184" t="s">
        <v>115</v>
      </c>
      <c r="B19" s="229"/>
      <c r="C19" s="229"/>
      <c r="D19" s="236"/>
      <c r="E19" s="229"/>
      <c r="F19" s="224"/>
    </row>
    <row r="20" spans="1:16" ht="15">
      <c r="A20" s="87" t="s">
        <v>5</v>
      </c>
      <c r="B20" s="88">
        <f>SUM(B8:B18)</f>
        <v>16908</v>
      </c>
      <c r="C20" s="88">
        <f>SUM(C8:C19)</f>
        <v>27883</v>
      </c>
      <c r="D20" s="89"/>
      <c r="E20" s="88">
        <f>SUM(E8:E18)</f>
        <v>12245</v>
      </c>
      <c r="F20" s="90">
        <f>SUM(F8:F18)</f>
        <v>4663</v>
      </c>
      <c r="G20" s="91"/>
      <c r="H20" s="92"/>
      <c r="I20" s="92"/>
      <c r="J20" s="92"/>
      <c r="K20" s="92"/>
      <c r="L20" s="92"/>
      <c r="M20" s="92"/>
      <c r="N20" s="92"/>
      <c r="O20" s="92"/>
      <c r="P20" s="92"/>
    </row>
    <row r="21" spans="1:6" ht="33" customHeight="1">
      <c r="A21" s="225" t="s">
        <v>21</v>
      </c>
      <c r="B21" s="226"/>
      <c r="C21" s="226"/>
      <c r="D21" s="226"/>
      <c r="E21" s="226"/>
      <c r="F21" s="227"/>
    </row>
    <row r="22" spans="1:6" ht="15">
      <c r="A22" s="183" t="s">
        <v>116</v>
      </c>
      <c r="B22" s="228">
        <v>5409</v>
      </c>
      <c r="C22" s="228">
        <v>28331</v>
      </c>
      <c r="D22" s="235">
        <v>30.91</v>
      </c>
      <c r="E22" s="228">
        <f>B22</f>
        <v>5409</v>
      </c>
      <c r="F22" s="223">
        <v>0</v>
      </c>
    </row>
    <row r="23" spans="1:6" ht="15">
      <c r="A23" s="184" t="s">
        <v>117</v>
      </c>
      <c r="B23" s="229"/>
      <c r="C23" s="229"/>
      <c r="D23" s="236"/>
      <c r="E23" s="229"/>
      <c r="F23" s="224"/>
    </row>
    <row r="24" spans="1:6" ht="15">
      <c r="A24" s="183" t="s">
        <v>118</v>
      </c>
      <c r="B24" s="228">
        <v>1903</v>
      </c>
      <c r="C24" s="228">
        <v>1274</v>
      </c>
      <c r="D24" s="235">
        <v>49.99</v>
      </c>
      <c r="E24" s="228">
        <f>B24</f>
        <v>1903</v>
      </c>
      <c r="F24" s="223">
        <v>0</v>
      </c>
    </row>
    <row r="25" spans="1:6" ht="15">
      <c r="A25" s="184" t="s">
        <v>119</v>
      </c>
      <c r="B25" s="229"/>
      <c r="C25" s="229"/>
      <c r="D25" s="236"/>
      <c r="E25" s="229"/>
      <c r="F25" s="224"/>
    </row>
    <row r="26" spans="1:6" ht="15">
      <c r="A26" s="183" t="s">
        <v>120</v>
      </c>
      <c r="B26" s="228">
        <v>287</v>
      </c>
      <c r="C26" s="228">
        <v>287</v>
      </c>
      <c r="D26" s="235">
        <v>24.2</v>
      </c>
      <c r="E26" s="228">
        <v>0</v>
      </c>
      <c r="F26" s="223">
        <f>B26</f>
        <v>287</v>
      </c>
    </row>
    <row r="27" spans="1:6" ht="15">
      <c r="A27" s="184" t="s">
        <v>121</v>
      </c>
      <c r="B27" s="229"/>
      <c r="C27" s="229"/>
      <c r="D27" s="236"/>
      <c r="E27" s="229"/>
      <c r="F27" s="224"/>
    </row>
    <row r="28" spans="1:6" ht="15">
      <c r="A28" s="183" t="s">
        <v>122</v>
      </c>
      <c r="B28" s="228">
        <v>0</v>
      </c>
      <c r="C28" s="228">
        <v>0</v>
      </c>
      <c r="D28" s="235">
        <v>50</v>
      </c>
      <c r="E28" s="228">
        <v>0</v>
      </c>
      <c r="F28" s="223">
        <v>0</v>
      </c>
    </row>
    <row r="29" spans="1:6" ht="15">
      <c r="A29" s="184" t="s">
        <v>115</v>
      </c>
      <c r="B29" s="229"/>
      <c r="C29" s="229"/>
      <c r="D29" s="236"/>
      <c r="E29" s="229"/>
      <c r="F29" s="224"/>
    </row>
    <row r="30" spans="1:6" ht="15">
      <c r="A30" s="184" t="s">
        <v>128</v>
      </c>
      <c r="B30" s="186">
        <v>429</v>
      </c>
      <c r="C30" s="186">
        <v>429</v>
      </c>
      <c r="D30" s="187"/>
      <c r="E30" s="186"/>
      <c r="F30" s="185">
        <v>429</v>
      </c>
    </row>
    <row r="31" spans="1:16" ht="15">
      <c r="A31" s="87" t="s">
        <v>6</v>
      </c>
      <c r="B31" s="88">
        <f>SUM(B22:B30)</f>
        <v>8028</v>
      </c>
      <c r="C31" s="88">
        <f>SUM(C22:C30)</f>
        <v>30321</v>
      </c>
      <c r="D31" s="89"/>
      <c r="E31" s="88">
        <f>SUM(E22:E30)</f>
        <v>7312</v>
      </c>
      <c r="F31" s="88">
        <f>SUM(F22:F30)</f>
        <v>716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6" ht="28.5" customHeight="1">
      <c r="A32" s="225" t="s">
        <v>22</v>
      </c>
      <c r="B32" s="226"/>
      <c r="C32" s="226"/>
      <c r="D32" s="226"/>
      <c r="E32" s="226"/>
      <c r="F32" s="227"/>
    </row>
    <row r="33" spans="1:6" ht="15">
      <c r="A33" s="183" t="s">
        <v>123</v>
      </c>
      <c r="B33" s="237">
        <v>13</v>
      </c>
      <c r="C33" s="237">
        <v>13</v>
      </c>
      <c r="D33" s="239">
        <v>5</v>
      </c>
      <c r="E33" s="237">
        <v>0</v>
      </c>
      <c r="F33" s="223">
        <v>13</v>
      </c>
    </row>
    <row r="34" spans="1:6" ht="15">
      <c r="A34" s="184" t="s">
        <v>124</v>
      </c>
      <c r="B34" s="238"/>
      <c r="C34" s="238"/>
      <c r="D34" s="240"/>
      <c r="E34" s="238"/>
      <c r="F34" s="224"/>
    </row>
    <row r="35" spans="1:16" ht="15">
      <c r="A35" s="87" t="s">
        <v>7</v>
      </c>
      <c r="B35" s="88">
        <f>SUM(B33:B33)</f>
        <v>13</v>
      </c>
      <c r="C35" s="88">
        <f>SUM(C33:C33)</f>
        <v>13</v>
      </c>
      <c r="D35" s="89"/>
      <c r="E35" s="88">
        <f>SUM(E33:E33)</f>
        <v>0</v>
      </c>
      <c r="F35" s="88">
        <f>SUM(F33:F33)</f>
        <v>13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26.25" customHeight="1">
      <c r="A36" s="93" t="s">
        <v>23</v>
      </c>
      <c r="B36" s="88">
        <f>B20+B31+B35</f>
        <v>24949</v>
      </c>
      <c r="C36" s="88">
        <f>C20+C31+C35</f>
        <v>58217</v>
      </c>
      <c r="D36" s="89"/>
      <c r="E36" s="88">
        <f>E20+E31+E35</f>
        <v>19557</v>
      </c>
      <c r="F36" s="88">
        <f>F20+F31+F35</f>
        <v>5392</v>
      </c>
      <c r="G36" s="91"/>
      <c r="H36" s="92"/>
      <c r="I36" s="92"/>
      <c r="J36" s="92"/>
      <c r="K36" s="92"/>
      <c r="L36" s="92"/>
      <c r="M36" s="92"/>
      <c r="N36" s="92"/>
      <c r="O36" s="92"/>
      <c r="P36" s="92"/>
    </row>
    <row r="37" spans="1:6" s="156" customFormat="1" ht="24" customHeight="1">
      <c r="A37" s="154"/>
      <c r="B37" s="155"/>
      <c r="C37" s="155"/>
      <c r="D37" s="155"/>
      <c r="E37" s="155"/>
      <c r="F37" s="155"/>
    </row>
    <row r="38" spans="1:6" s="156" customFormat="1" ht="14.25">
      <c r="A38" s="157"/>
      <c r="B38" s="157"/>
      <c r="C38" s="157"/>
      <c r="D38" s="157"/>
      <c r="E38" s="157"/>
      <c r="F38" s="158"/>
    </row>
    <row r="39" spans="1:6" s="156" customFormat="1" ht="14.25">
      <c r="A39" s="2"/>
      <c r="B39" s="8"/>
      <c r="C39" s="8"/>
      <c r="D39" s="8"/>
      <c r="E39" s="3"/>
      <c r="F39" s="159"/>
    </row>
    <row r="40" spans="2:8" s="156" customFormat="1" ht="14.25">
      <c r="B40" s="9" t="s">
        <v>66</v>
      </c>
      <c r="C40" s="9"/>
      <c r="D40" s="9"/>
      <c r="E40" s="10" t="s">
        <v>17</v>
      </c>
      <c r="F40" s="3"/>
      <c r="G40" s="10"/>
      <c r="H40" s="159"/>
    </row>
    <row r="41" spans="1:8" s="156" customFormat="1" ht="14.25">
      <c r="A41" s="9"/>
      <c r="B41" s="9"/>
      <c r="C41" s="9"/>
      <c r="D41" s="9"/>
      <c r="E41" s="10"/>
      <c r="F41" s="3"/>
      <c r="G41" s="10"/>
      <c r="H41" s="159"/>
    </row>
    <row r="42" spans="2:8" s="156" customFormat="1" ht="14.25">
      <c r="B42" s="9"/>
      <c r="C42" s="9" t="s">
        <v>25</v>
      </c>
      <c r="D42" s="9"/>
      <c r="E42" s="10"/>
      <c r="F42" s="3" t="s">
        <v>18</v>
      </c>
      <c r="G42" s="10"/>
      <c r="H42" s="159"/>
    </row>
    <row r="45" spans="1:3" ht="15">
      <c r="A45" s="94"/>
      <c r="B45" s="94"/>
      <c r="C45" s="94"/>
    </row>
    <row r="46" spans="2:3" ht="15">
      <c r="B46" s="94"/>
      <c r="C46" s="94"/>
    </row>
    <row r="47" spans="1:3" ht="15">
      <c r="A47" s="94"/>
      <c r="B47" s="94"/>
      <c r="C47" s="94"/>
    </row>
    <row r="49" spans="1:3" ht="15">
      <c r="A49" s="94"/>
      <c r="B49" s="94"/>
      <c r="C49" s="94"/>
    </row>
    <row r="51" spans="1:3" ht="15">
      <c r="A51" s="94"/>
      <c r="B51" s="94"/>
      <c r="C51" s="94"/>
    </row>
  </sheetData>
  <sheetProtection/>
  <mergeCells count="62">
    <mergeCell ref="F26:F27"/>
    <mergeCell ref="F28:F29"/>
    <mergeCell ref="B33:B34"/>
    <mergeCell ref="C33:C34"/>
    <mergeCell ref="D33:D34"/>
    <mergeCell ref="E33:E34"/>
    <mergeCell ref="F33:F34"/>
    <mergeCell ref="A32:F32"/>
    <mergeCell ref="B26:B27"/>
    <mergeCell ref="B28:B29"/>
    <mergeCell ref="F18:F19"/>
    <mergeCell ref="B22:B23"/>
    <mergeCell ref="C22:C23"/>
    <mergeCell ref="D22:D23"/>
    <mergeCell ref="E22:E23"/>
    <mergeCell ref="F22:F23"/>
    <mergeCell ref="B18:B19"/>
    <mergeCell ref="E18:E19"/>
    <mergeCell ref="C28:C29"/>
    <mergeCell ref="D28:D29"/>
    <mergeCell ref="E28:E29"/>
    <mergeCell ref="C26:C27"/>
    <mergeCell ref="D26:D27"/>
    <mergeCell ref="E26:E27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A3:F3"/>
    <mergeCell ref="A4:F4"/>
    <mergeCell ref="B8:B9"/>
    <mergeCell ref="C18:C19"/>
    <mergeCell ref="D18:D19"/>
    <mergeCell ref="D8:D9"/>
    <mergeCell ref="E8:E9"/>
    <mergeCell ref="C8:C9"/>
    <mergeCell ref="F16:F17"/>
    <mergeCell ref="E14:E15"/>
    <mergeCell ref="F14:F15"/>
    <mergeCell ref="F10:F11"/>
    <mergeCell ref="A1:F1"/>
    <mergeCell ref="A21:F21"/>
    <mergeCell ref="F8:F9"/>
    <mergeCell ref="E24:E25"/>
    <mergeCell ref="F24:F25"/>
    <mergeCell ref="E16:E17"/>
    <mergeCell ref="A7:F7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F33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2013-01-22T13:19:19Z</cp:lastPrinted>
  <dcterms:created xsi:type="dcterms:W3CDTF">2004-07-26T14:28:27Z</dcterms:created>
  <dcterms:modified xsi:type="dcterms:W3CDTF">2013-01-24T09:41:22Z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